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p-051722\Público Técnicos\37. EDUARDO MATHIES\25 - Contrato - Leopoldo Trecho 02\LICITAÇÃO REQUALIFICAÇÃO AV. LEOPOLDO E SÃO JORGE\ORÇAMENTO E CRONOGRAMA\"/>
    </mc:Choice>
  </mc:AlternateContent>
  <xr:revisionPtr revIDLastSave="0" documentId="13_ncr:1_{6DB072F0-6955-4084-B29D-C8AEC055C79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</externalReferences>
  <definedNames>
    <definedName name="_xlnm._FilterDatabase" localSheetId="0" hidden="1">ORÇAMENTO!$A$7:$I$228</definedName>
    <definedName name="_xlnm.Print_Area" localSheetId="1">CRONOGRAMA!$A$1:$J$62</definedName>
    <definedName name="_xlnm.Print_Area" localSheetId="0">ORÇAMENTO!$A$1:$O$242</definedName>
    <definedName name="CRONO.MaxParc" hidden="1">[1]CRONO!$G1048576+[1]CRONO!A1</definedName>
    <definedName name="ORÇAMENTO.BancoRef" hidden="1">ORÇAMENTO!$F$8</definedName>
    <definedName name="REFERENCIA.Unidade" hidden="1">IF(ISNUMBER(ORÇAMENTO!$AF1),OFFSET(INDIRECT(ORÇAMENTO.BancoRef),ORÇAMENTO!$AF1-1,4,1),"-")</definedName>
    <definedName name="TIPOORCAMENTO" hidden="1">IF(VALUE([2]MENU!$O$3)=2,"Licitado","Proposto")</definedName>
    <definedName name="_xlnm.Print_Titles" localSheetId="0">ORÇAMENTO!$1:$7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9" i="1" l="1"/>
  <c r="K49" i="1" l="1"/>
  <c r="K45" i="1"/>
  <c r="K43" i="1"/>
  <c r="K42" i="1"/>
  <c r="K44" i="1"/>
  <c r="K46" i="1"/>
  <c r="K47" i="1"/>
  <c r="K48" i="1"/>
  <c r="K50" i="1"/>
  <c r="K51" i="1"/>
  <c r="K52" i="1"/>
  <c r="K41" i="1"/>
  <c r="K34" i="1" l="1"/>
  <c r="K38" i="1" l="1"/>
  <c r="K35" i="1"/>
  <c r="K18" i="1"/>
  <c r="K17" i="1"/>
  <c r="K16" i="1"/>
  <c r="K32" i="1" l="1"/>
  <c r="K33" i="1"/>
  <c r="K12" i="1" l="1"/>
  <c r="L12" i="1" s="1"/>
  <c r="K11" i="1"/>
  <c r="L11" i="1" s="1"/>
  <c r="L16" i="1"/>
  <c r="L17" i="1"/>
  <c r="L18" i="1"/>
  <c r="L21" i="1"/>
  <c r="L22" i="1"/>
  <c r="L23" i="1"/>
  <c r="L25" i="1"/>
  <c r="L26" i="1"/>
  <c r="L27" i="1"/>
  <c r="L28" i="1"/>
  <c r="L29" i="1"/>
  <c r="L30" i="1"/>
  <c r="L32" i="1"/>
  <c r="L33" i="1"/>
  <c r="L34" i="1"/>
  <c r="L35" i="1"/>
  <c r="L36" i="1"/>
  <c r="L37" i="1"/>
  <c r="L38" i="1"/>
  <c r="L39" i="1"/>
  <c r="L41" i="1"/>
  <c r="L42" i="1"/>
  <c r="L43" i="1"/>
  <c r="L44" i="1"/>
  <c r="L45" i="1"/>
  <c r="L46" i="1"/>
  <c r="L47" i="1"/>
  <c r="L48" i="1"/>
  <c r="L49" i="1"/>
  <c r="L50" i="1"/>
  <c r="L51" i="1"/>
  <c r="L52" i="1"/>
  <c r="L54" i="1"/>
  <c r="L55" i="1"/>
  <c r="L58" i="1"/>
  <c r="L60" i="1"/>
  <c r="N58" i="1" l="1"/>
  <c r="N47" i="1"/>
  <c r="N35" i="1"/>
  <c r="N21" i="1"/>
  <c r="N55" i="1"/>
  <c r="N43" i="1"/>
  <c r="N29" i="1"/>
  <c r="N18" i="1"/>
  <c r="N11" i="1"/>
  <c r="N45" i="1"/>
  <c r="N42" i="1"/>
  <c r="N37" i="1"/>
  <c r="N33" i="1"/>
  <c r="N28" i="1"/>
  <c r="N23" i="1"/>
  <c r="N17" i="1"/>
  <c r="N51" i="1"/>
  <c r="N39" i="1"/>
  <c r="N30" i="1"/>
  <c r="N26" i="1"/>
  <c r="N50" i="1"/>
  <c r="N46" i="1"/>
  <c r="N38" i="1"/>
  <c r="N34" i="1"/>
  <c r="N25" i="1"/>
  <c r="N12" i="1"/>
  <c r="N54" i="1"/>
  <c r="N49" i="1"/>
  <c r="N60" i="1"/>
  <c r="N52" i="1"/>
  <c r="N48" i="1"/>
  <c r="N41" i="1"/>
  <c r="N36" i="1"/>
  <c r="N32" i="1"/>
  <c r="N27" i="1"/>
  <c r="N22" i="1"/>
  <c r="N16" i="1"/>
  <c r="N44" i="1"/>
  <c r="O48" i="1" l="1"/>
  <c r="O46" i="1"/>
  <c r="O23" i="1"/>
  <c r="O37" i="1"/>
  <c r="O18" i="1"/>
  <c r="O44" i="1"/>
  <c r="O27" i="1"/>
  <c r="O32" i="1"/>
  <c r="O49" i="1"/>
  <c r="O38" i="1"/>
  <c r="O26" i="1"/>
  <c r="O51" i="1"/>
  <c r="O33" i="1"/>
  <c r="O11" i="1"/>
  <c r="O55" i="1"/>
  <c r="O58" i="1"/>
  <c r="O54" i="1"/>
  <c r="O17" i="1"/>
  <c r="O21" i="1"/>
  <c r="O41" i="1"/>
  <c r="O60" i="1"/>
  <c r="O25" i="1"/>
  <c r="O34" i="1"/>
  <c r="O50" i="1"/>
  <c r="O39" i="1"/>
  <c r="O28" i="1"/>
  <c r="O45" i="1"/>
  <c r="O43" i="1"/>
  <c r="O47" i="1"/>
  <c r="O30" i="1"/>
  <c r="O29" i="1"/>
  <c r="O16" i="1"/>
  <c r="O22" i="1"/>
  <c r="O36" i="1"/>
  <c r="O52" i="1"/>
  <c r="O12" i="1"/>
  <c r="O42" i="1"/>
  <c r="O35" i="1"/>
  <c r="K14" i="1" l="1"/>
  <c r="N14" i="1" s="1"/>
  <c r="O14" i="1" s="1"/>
  <c r="L14" i="1" l="1"/>
  <c r="N8" i="1"/>
  <c r="K8" i="1" s="1"/>
  <c r="N61" i="1" l="1"/>
</calcChain>
</file>

<file path=xl/sharedStrings.xml><?xml version="1.0" encoding="utf-8"?>
<sst xmlns="http://schemas.openxmlformats.org/spreadsheetml/2006/main" count="966" uniqueCount="505">
  <si>
    <t>SERVIÇOS INICIAIS</t>
  </si>
  <si>
    <t>74209/1</t>
  </si>
  <si>
    <t>78472</t>
  </si>
  <si>
    <t>SERVICOS TOPOGRAFICOS PARA PAVIMENTACAO, INCLUSIVE NOTA DE SERVICOS, ACOMPANHAMENTO E GREIDE</t>
  </si>
  <si>
    <t>ADMINISTRAÇÃO LOCAL</t>
  </si>
  <si>
    <t>SINALIZAÇÃO DE OBRA</t>
  </si>
  <si>
    <t>5213416</t>
  </si>
  <si>
    <t>5216111</t>
  </si>
  <si>
    <t>97625</t>
  </si>
  <si>
    <t>DEMOLIÇÃO DE ALVENARIA PARA QUALQUER TIPO DE BLOCO, DE FORMA MECANIZADA, SEM REAPROVEITAMENTO. AF_12/2017</t>
  </si>
  <si>
    <t>72898</t>
  </si>
  <si>
    <t>CARGA E DESCARGA MECANIZADAS DE ENTULHO EM CAMINHAO BASCULANTE 6 M3</t>
  </si>
  <si>
    <t>95875</t>
  </si>
  <si>
    <t>TRANSPORTE COM CAMINHÃO BASCULANTE DE 10 M3, EM VIA URBANA PAVIMENTADA, DMT ATÉ 30 KM (UNIDADE: M3XKM). AF_12/2016</t>
  </si>
  <si>
    <t>DRENAGEM</t>
  </si>
  <si>
    <t>74010/1</t>
  </si>
  <si>
    <t>CARGA E DESCARGA MECANICA DE SOLO UTILIZANDO CAMINHAO BASCULANTE 6,0M3/16T E PA CARREGADEIRA SOBRE PNEUS 128 HP, CAPACIDADE DA CAÇAMBA 1,7 A 2,8 M3, PESO OPERACIONAL 11632 KG</t>
  </si>
  <si>
    <t>72961</t>
  </si>
  <si>
    <t>REGULARIZACAO E COMPACTACAO DE SUBLEITO ATE 20 CM DE ESPESSURA</t>
  </si>
  <si>
    <t>96396</t>
  </si>
  <si>
    <t>EXECUÇÃO E COMPACTAÇÃO DE BASE E OU SUB BASE COM BRITA GRADUADA SIMPLES - EXCLUSIVE CARGA E TRANSPORTE. AF_09/2017</t>
  </si>
  <si>
    <t>96401</t>
  </si>
  <si>
    <t>EXECUÇÃO DE IMPRIMAÇÃO COM ASFALTO DILUÍDO CM-30. AF_09/2017</t>
  </si>
  <si>
    <t>72943</t>
  </si>
  <si>
    <t>PINTURA DE LIGACAO COM EMULSAO RR-2C</t>
  </si>
  <si>
    <t>GUIA (MEIO-FIO) E SARJETA CONJUGADOS DE CONCRETO, MOLDADA  IN LOCO  EM TRECHO RETO COM EXTRUSORA, 45 CM BASE (15 CM BASE DA GUIA + 30 CM BASE DA SARJETA) X 22 CM ALTURA. AF_06/2016</t>
  </si>
  <si>
    <t>72947</t>
  </si>
  <si>
    <t>SINALIZACAO HORIZONTAL COM TINTA RETRORREFLETIVA A BASE DE RESINA ACRILICA COM MICROESFERAS DE VIDRO</t>
  </si>
  <si>
    <t>5213360</t>
  </si>
  <si>
    <t>TACHA REFLETIVA BIDIRECIONAL - FORNECIMENTO E COLOCAÇÃO</t>
  </si>
  <si>
    <t>5213417</t>
  </si>
  <si>
    <t>1.</t>
  </si>
  <si>
    <t>1.1.</t>
  </si>
  <si>
    <t>1.1.0.1.</t>
  </si>
  <si>
    <t>1.2.</t>
  </si>
  <si>
    <t>1.2.0.1.</t>
  </si>
  <si>
    <t>1.3.</t>
  </si>
  <si>
    <t>1.3.0.1.</t>
  </si>
  <si>
    <t>1.4.</t>
  </si>
  <si>
    <t>1.5.</t>
  </si>
  <si>
    <t>1.5.0.1.</t>
  </si>
  <si>
    <t>1.5.0.2.</t>
  </si>
  <si>
    <t>1.5.0.3.</t>
  </si>
  <si>
    <t>1.5.0.4.</t>
  </si>
  <si>
    <t>1.5.0.5.</t>
  </si>
  <si>
    <t>1.5.0.6.</t>
  </si>
  <si>
    <t>1.5.0.7.</t>
  </si>
  <si>
    <t>1.5.0.8.</t>
  </si>
  <si>
    <t>1.6.</t>
  </si>
  <si>
    <t>1.7.</t>
  </si>
  <si>
    <t>1.7.0.1.</t>
  </si>
  <si>
    <t>-</t>
  </si>
  <si>
    <t>M2</t>
  </si>
  <si>
    <t>UNID.</t>
  </si>
  <si>
    <t>M²</t>
  </si>
  <si>
    <t>M3</t>
  </si>
  <si>
    <t>M3XKM</t>
  </si>
  <si>
    <t>M</t>
  </si>
  <si>
    <t xml:space="preserve">M     </t>
  </si>
  <si>
    <t>UN</t>
  </si>
  <si>
    <t>PLANILHA ORÇAMENTÁRIA</t>
  </si>
  <si>
    <t>BDI:</t>
  </si>
  <si>
    <t>ITEM</t>
  </si>
  <si>
    <t>CÓDIGO</t>
  </si>
  <si>
    <t>DESCRIÇÃO</t>
  </si>
  <si>
    <t>CUSTO UNITÁRIO</t>
  </si>
  <si>
    <t>TOTAL</t>
  </si>
  <si>
    <t>%</t>
  </si>
  <si>
    <t>PREÇO UNITÁRIO</t>
  </si>
  <si>
    <t>Acum. Anterior</t>
  </si>
  <si>
    <t>Período</t>
  </si>
  <si>
    <t>Acum. Incl. Período</t>
  </si>
  <si>
    <t>Evolução Física (Qtde.)</t>
  </si>
  <si>
    <t>Evolução Financeira (R$)</t>
  </si>
  <si>
    <t>Boletim de medição 1</t>
  </si>
  <si>
    <t>QTDE.</t>
  </si>
  <si>
    <t>_____________________________________________</t>
  </si>
  <si>
    <t>Data: 11/10/2019</t>
  </si>
  <si>
    <t>RESPONSÁVEL SBS ENGENHARIA LTDA.</t>
  </si>
  <si>
    <t>TOTAL BM 01</t>
  </si>
  <si>
    <t>Tipo de intervenção:  DRENAGEM, PAVIMENTAÇÃO, ACESSIBILIDADE E SINALIZAÇÃO VIÁRIA</t>
  </si>
  <si>
    <t>1.4.0.1.</t>
  </si>
  <si>
    <t>1.4.0.2.</t>
  </si>
  <si>
    <t>1.5.0.9.</t>
  </si>
  <si>
    <t>1.5.0.10.</t>
  </si>
  <si>
    <t>1.5.0.11.</t>
  </si>
  <si>
    <t>1.5.0.12.</t>
  </si>
  <si>
    <t>1.5.0.13.</t>
  </si>
  <si>
    <t>1.5.0.14.</t>
  </si>
  <si>
    <t>1.5.0.15.</t>
  </si>
  <si>
    <t>1.5.0.16.</t>
  </si>
  <si>
    <t>1.5.0.17.</t>
  </si>
  <si>
    <t>1.6.1.</t>
  </si>
  <si>
    <t>1.6.1.1.</t>
  </si>
  <si>
    <t>1.6.1.2.</t>
  </si>
  <si>
    <t>1.6.1.3.</t>
  </si>
  <si>
    <t>1.6.2.</t>
  </si>
  <si>
    <t>1.6.2.1.</t>
  </si>
  <si>
    <t>1.6.2.2.</t>
  </si>
  <si>
    <t>1.6.2.3.</t>
  </si>
  <si>
    <t>1.6.2.4.</t>
  </si>
  <si>
    <t>1.6.2.5.</t>
  </si>
  <si>
    <t>1.6.2.6.</t>
  </si>
  <si>
    <t>1.8.</t>
  </si>
  <si>
    <t>1.8.0.1.</t>
  </si>
  <si>
    <t>1.8.0.2.</t>
  </si>
  <si>
    <t>1.9.</t>
  </si>
  <si>
    <t>1.9.0.1.</t>
  </si>
  <si>
    <t>74209/001</t>
  </si>
  <si>
    <t>CPU-01</t>
  </si>
  <si>
    <t>74205/001</t>
  </si>
  <si>
    <t>41722</t>
  </si>
  <si>
    <t>96399</t>
  </si>
  <si>
    <t>93176</t>
  </si>
  <si>
    <t>94265</t>
  </si>
  <si>
    <t>5213864</t>
  </si>
  <si>
    <t>DAER 7223</t>
  </si>
  <si>
    <t>5213361</t>
  </si>
  <si>
    <t>COT-03</t>
  </si>
  <si>
    <t>COT-04</t>
  </si>
  <si>
    <t>COMP-10</t>
  </si>
  <si>
    <t>PLACA DE OBRA EM CHAPA DE ACO GALVANIZADO</t>
  </si>
  <si>
    <t>INSTALAÇÕES PROVISÓRIAS</t>
  </si>
  <si>
    <t>ADMINISTRAÇÃO LOCAL DE OBRA</t>
  </si>
  <si>
    <t>PLACAS DE SINALIZAÇÃO DE OBRA</t>
  </si>
  <si>
    <t>SUPORTES MÓVEIS PARA TODAS AS PLACAS DE SINALIZAÇÃO DE OBRA</t>
  </si>
  <si>
    <t>PAVIMENTAÇÃO</t>
  </si>
  <si>
    <t>ESCAVACAO MECANICA DE MATERIAL 1A. CATEGORIA, PROVENIENTE DE CORTE DE SUBLEITO (C/TRATOR ESTEIRAS  160HP)</t>
  </si>
  <si>
    <t>COMPACTACAO MECANICA A 100% DO PROCTOR NORMAL - PAVIMENTACAO URBANA</t>
  </si>
  <si>
    <t>EXECUÇÃO E COMPACTAÇÃO DE BASE E OU SUB BASE COM PEDRA RACHÃO - EXCLUSIVE ESCAVAÇÃO, CARGA E TRANSPORTE. AF_09/2017</t>
  </si>
  <si>
    <t>TRANSPORTE COMERCIAL DE BRITA</t>
  </si>
  <si>
    <t>CARGA, MANOBRAS E DESCARGA DE AREIA, BRITA, PEDRA DE MAO E SOLOS COM CAMINHAO BASCULANTE 6 M3 (DESCARGA LIVRE)</t>
  </si>
  <si>
    <t>CONSTRUÇÃO DE PAVIMENTO COM APLICAÇÃO DE CONCRETO BETUMINOSO USINADO A QUENTE (CBUQ), CAMADA DE ROLAMENTO - EXCLUSIVE TRANSPORTE. AF_03/2017</t>
  </si>
  <si>
    <t>TRANSPORTE DE MATERIAL ASFALTICO, COM CAMINHÃO COM CAPACIDADE DE 30000 L EM RODOVIA PAVIMENTADA PARA DISTÂNCIAS MÉDIAS DE TRANSPORTE SUPERIORES A 100 KM. AF_02/2016</t>
  </si>
  <si>
    <t>TRANSPORTE COM CAMINHÃO BASCULANTE 10 M3 DE MASSA ASFALTICA PARA PAVIMENTAÇÃO URBANA</t>
  </si>
  <si>
    <t>GUIA (MEIO-FIO) CONCRETO, MOLDADA  IN LOCO  EM TRECHO RETO COM EXTRUSORA, 15 CM BASE X 30 CM ALTURA. AF_06/2016</t>
  </si>
  <si>
    <t>SINALIZAÇÃO</t>
  </si>
  <si>
    <t>SINALIZAÇÃO VERTICAL</t>
  </si>
  <si>
    <t xml:space="preserve">FORNECIMENTO E IMPLANTAÇÃO DE SUPORTE METÁLICO GALVANIZADO PARA PLACA </t>
  </si>
  <si>
    <t xml:space="preserve">CONFECÇÃO DE PLACA EM AÇO Nº 16 GALVANIZADO, COM PELÍCULA RETRORREFLETIVA </t>
  </si>
  <si>
    <t>SUPORTE METÁLICO D=4'' PAREDE 4,25mm 6,0m GALVANIZADO A FOGO COM BRAÇO - inclusive un implantação</t>
  </si>
  <si>
    <t>SINALIZAÇÃO HORIZONTAL</t>
  </si>
  <si>
    <t xml:space="preserve">TACHÃO REFLETIVO BIDIRECIONAL - FORNECIMENTO E COLOCAÇÃO </t>
  </si>
  <si>
    <t>EXECUÇÃO DE SARJETA DE SAÍDA</t>
  </si>
  <si>
    <t>CONTROLE TECNOLÓGICO</t>
  </si>
  <si>
    <t>ENSAIO DE COMPACTAÇÃO - GRANULOMETRIA - SOLOS</t>
  </si>
  <si>
    <t>ENSAIO MARSHALL - MISTURA BETUMINOSA A QUENTE - COMPACTAÇÃO</t>
  </si>
  <si>
    <t>LIMPEZA DE OBRA</t>
  </si>
  <si>
    <t>LIMPEZA DE OBRA - ( VARRIÇÃO E REMOÇÃO DE ENTULHO) BASE REF. 6191/ORSE</t>
  </si>
  <si>
    <t>M³</t>
  </si>
  <si>
    <t>TXKM</t>
  </si>
  <si>
    <t>UNIDADE</t>
  </si>
  <si>
    <t>PAVIMENTAÇÃO RUA LEOPOLDO BROD - TRECHO 3 - FINISA</t>
  </si>
  <si>
    <t>PAVIMENTAÇÃO RUA LEOPOLDO BROD - TRECHO 2 - ESTRUTURANTES</t>
  </si>
  <si>
    <t>PASSEIO PÚBLICO</t>
  </si>
  <si>
    <t>96622</t>
  </si>
  <si>
    <t>LASTRO COM MATERIAL GRANULAR, APLICAÇÃO EM PISOS OU RADIERS, ESPESSURA DE *5 CM*. AF_08/2017</t>
  </si>
  <si>
    <t>94990</t>
  </si>
  <si>
    <t>EXECUÇÃO DE PASSEIO (CALÇADA) OU PISO DE CONCRETO COM CONCRETO MOLDADO IN LOCO, FEITO EM OBRA, ACABAMENTO CONVENCIONAL, NÃO ARMADO. AF_07/2016</t>
  </si>
  <si>
    <t>94995</t>
  </si>
  <si>
    <t>EXECUÇÃO DE PASSEIO (ENTRADA DE GARAGENS) DE CONCRETO ARMADO MOLDADO IN LOCO, USINADO, ACABAMENTO CONVENCIONAL, ESPESSURA 8 CM AF_07/2016</t>
  </si>
  <si>
    <t>PISO PODOTÁTIL ALERTA OU DIRECIONAL, ASSENTADO EM ARGAMASSA</t>
  </si>
  <si>
    <t xml:space="preserve">TACHÃO REFLETIVO MONODIRECIONAL - FORNECIMENTO E COLOCAÇÃO </t>
  </si>
  <si>
    <t>CICLOVIA RUA LEOPOLDO BROD</t>
  </si>
  <si>
    <t>PLACA DE SINALIZAÇÃO OBRA - PLACA 1,20 M X 1,00 M</t>
  </si>
  <si>
    <t>UND.</t>
  </si>
  <si>
    <t>PLACA DE SINALIZAÇÃO OBRA - PLACA 0,60 M X 1,00 M</t>
  </si>
  <si>
    <t>UNID</t>
  </si>
  <si>
    <t>CICLOVIA TSD</t>
  </si>
  <si>
    <t>73859/1</t>
  </si>
  <si>
    <t>DESMATAMENTO E LIMPEZA MECANIZADA DE TERRENO COM REMOCAO DE CAMADA VEGETAL, UTILIZANDO TRATOR DE ESTEIRAS</t>
  </si>
  <si>
    <t>95876</t>
  </si>
  <si>
    <t>TRANTRANSPORTE COM CAMINHÃO BASCULANTE DE 14 M3, EM VIA URBANA PAVIMENTADA, DMT ATÉ 30 KM (UNIDADE: M3XKM).</t>
  </si>
  <si>
    <t>98529</t>
  </si>
  <si>
    <t>CORTE RASO E RECORTE DE ÁRVORE COM DIÂMETRO DE TRONCO MAIOR OU IGUAL A 0,20 M E MENOR QUE 0,40 M.AF_05/2018</t>
  </si>
  <si>
    <t>5501701</t>
  </si>
  <si>
    <t>DESTOCAMENTO DE ÁRVORES COM DIÂMETRO  DE 0,15 A 0,30 M</t>
  </si>
  <si>
    <t>UM</t>
  </si>
  <si>
    <t>5501702</t>
  </si>
  <si>
    <t>DESTOCAMENTO DE ÁRVORES COM DIÂMETRO  MAIOR QUE  0,30 M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</si>
  <si>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</si>
  <si>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</si>
  <si>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ATERRO MECANIZADO COMPACTADO COM EMPRESTIMO DE AREIA</t>
  </si>
  <si>
    <t>97914</t>
  </si>
  <si>
    <t>TRANSPORTE COM CAMINHÃO BASCULANTE DE 6 M3, EM VIA URBANA PAVIMENTADA, DMT ATÉ 30 KM (UNIDADE: M3XKM). AF_01/2018</t>
  </si>
  <si>
    <t>83356</t>
  </si>
  <si>
    <t>97807</t>
  </si>
  <si>
    <t>CONSTRUÇÃO DE PAVIMENTO COM TRATAMENTO SUPERFICIAL DUPLO, COM EMULSÃO ASFÁLTICA RR-2C, COM CAPA SELANTE. AF_01/2018</t>
  </si>
  <si>
    <t>5213400</t>
  </si>
  <si>
    <t>SINALIZAÇÃO HORIZ. C/ TINTA ACRILICA, DURABILIDADE 24 MESES (BORDAS CICLOVIA)</t>
  </si>
  <si>
    <t>SINALIZAÇÃO HORIZ. C/ TINTA ACRILICA, DURABILIDADE 24 MESES (FAIXA CONTINUA EIXO COCLIOVIA - LFO-1)</t>
  </si>
  <si>
    <t>SINALIZAÇÃO HORIZ. C/ TINTA ACRILICA  DURABILIDADE 24 MESES (FAIXA TRACEJADA EIXO COCLIOVIA - LFO-2)</t>
  </si>
  <si>
    <t>5213408</t>
  </si>
  <si>
    <t>SINALIZAÇÃO HORIZ. C/ PINTURA DE FAIXA - TERMOPLÁSTICO POR ASPERSÃO - ESPESSURA DE 1,5 MM (MCI - PARE, BARRA HORIZONTAL E SIMBOLO CICLOVIA)</t>
  </si>
  <si>
    <t>83344</t>
  </si>
  <si>
    <t>PLACA DE SINALIZAÇÃO VERTICAL - Tipo  R -34</t>
  </si>
  <si>
    <t>COMP.006</t>
  </si>
  <si>
    <t>PLACA DE SINALIZAÇÃO VERTICAL - Tipo  A - 32b</t>
  </si>
  <si>
    <t>SERVIÇOS FINAIS</t>
  </si>
  <si>
    <t>COMP.007</t>
  </si>
  <si>
    <t>PAVIMENTAÇÃO AV. SÃO JORGE</t>
  </si>
  <si>
    <t>Endereço: Avenida Leopoldo Brod e Avenida São Jorge</t>
  </si>
  <si>
    <t>ADMLOC</t>
  </si>
  <si>
    <t>74205/1</t>
  </si>
  <si>
    <t>COMP.003</t>
  </si>
  <si>
    <t>41721</t>
  </si>
  <si>
    <t>96001</t>
  </si>
  <si>
    <t>COMP.008</t>
  </si>
  <si>
    <t>93177</t>
  </si>
  <si>
    <t>73658</t>
  </si>
  <si>
    <t>99063</t>
  </si>
  <si>
    <t>90084</t>
  </si>
  <si>
    <t>92212</t>
  </si>
  <si>
    <t>94045</t>
  </si>
  <si>
    <t>74078/1</t>
  </si>
  <si>
    <t>83683</t>
  </si>
  <si>
    <t>COMP.009</t>
  </si>
  <si>
    <t>COMP.010</t>
  </si>
  <si>
    <t>93367</t>
  </si>
  <si>
    <t>93368</t>
  </si>
  <si>
    <t>DAER 9213</t>
  </si>
  <si>
    <t>COMP.011</t>
  </si>
  <si>
    <t>72131</t>
  </si>
  <si>
    <t>88628</t>
  </si>
  <si>
    <t>COMP.005</t>
  </si>
  <si>
    <t>SICRO 1600989</t>
  </si>
  <si>
    <t>68325</t>
  </si>
  <si>
    <t>72183</t>
  </si>
  <si>
    <t>COMP.001</t>
  </si>
  <si>
    <t>COMP.002</t>
  </si>
  <si>
    <t>98532</t>
  </si>
  <si>
    <t>98526</t>
  </si>
  <si>
    <t>98510</t>
  </si>
  <si>
    <t>7253</t>
  </si>
  <si>
    <t>98504</t>
  </si>
  <si>
    <t>sicro 5213400</t>
  </si>
  <si>
    <t>sicro 5214003</t>
  </si>
  <si>
    <t>sicro 5213359</t>
  </si>
  <si>
    <t>21148</t>
  </si>
  <si>
    <t>74022/010</t>
  </si>
  <si>
    <t>74022/19</t>
  </si>
  <si>
    <t>7402238</t>
  </si>
  <si>
    <t>74022/10</t>
  </si>
  <si>
    <t>73900/12</t>
  </si>
  <si>
    <t>COMP.004</t>
  </si>
  <si>
    <t>Adm local</t>
  </si>
  <si>
    <t>ESCAVAÇOES</t>
  </si>
  <si>
    <t xml:space="preserve">BASE E SUB-BASE </t>
  </si>
  <si>
    <t>LASTRO DE AREIA GROSSA</t>
  </si>
  <si>
    <t>COMPACTACAO MECANICA A 95% DO PROCTOR NORMAL - PAVIMENTACAO URBANA</t>
  </si>
  <si>
    <t>MEIO FIO</t>
  </si>
  <si>
    <t>CBUQ</t>
  </si>
  <si>
    <t>FRESAGEM DE PAVIMENTO ASFÁLTICO (PROFUNDIDADE ATÉ 5,0 CM), EM LOCAIS COM NIVEL BAIXO DE INTERFERÊNCIA. AF_03/2017</t>
  </si>
  <si>
    <t>FABRICAÇÃO E APLICAÇÃO DE CBUQ EXPESSURA 5,0CM - EXCLUSIVE TRANSPORTE</t>
  </si>
  <si>
    <t>TRANSPORTE DE MATERIAL ASFALTICO, COM CAMINHÃO COM CAPACIDADE DE 20000 L EM RODOVIA PAVIMENTADA PARA DISTÂNCIAS MÉDIAS DE TRANSPORTE IGUAL OU INFERIOR A 100 KM. AF_02/2016</t>
  </si>
  <si>
    <t>ESGOTO</t>
  </si>
  <si>
    <t>LIGAÇÃO DOMICILIAR DE ESGOTO DN 100MM, DA CASA ATÉ A CAIXA, COMPOSTO POR 10,0M TUBO DE PVC ESGOTO PREDIAL DN 100MM E CAIXA DE ALVENARIA COM TAMPA DE CONCRETO - FORNECIMENTO E INSTALAÇÃO</t>
  </si>
  <si>
    <t>LOCAÇÃO E ESCAVAÇÃO</t>
  </si>
  <si>
    <t>LOCACAO E NIVELAMENTO DE EMISSARIO/REDE COLETORA COM AUXILIO DE EQUIPAMENTO TOPOGRAFICO</t>
  </si>
  <si>
    <t>ESCAVAÇÃO MECANIZADA DE VALA COM PROF. MAIOR QUE 1,5 M ATÉ 3,0 M (MÉDIA ENTRE MONTANTE E JUSANTE/UMA COMPOSIÇÃO POR TRECHO), COM ESCAVADEIRA HIDRÁULICA (0,8 M3/111 HP), LARGURA ATÉ 1,5 M, EM SOLO DE 1A CATEGORIA, EM LOCAIS COM ALTO NÍVEL DE INTERFERÊNCIA. AF_01/2015</t>
  </si>
  <si>
    <t>ASSENTAMENTO DOS TUBOS</t>
  </si>
  <si>
    <t>TUBO DE CONCRETO PARA REDES COLETORAS DE ÁGUAS PLUVIAIS, DIÂMETRO DE 600 MM, JUNTA RÍGIDA, INSTALADO EM LOCAL COM BAIXO NÍVEL DE INTERFERÊNCIAS - FORNECIMENTO E ASSENTAMENTO. AF_12/2015</t>
  </si>
  <si>
    <t>ESCORAMENTO DE VALA, TIPO PONTALETEAMENTO, COM PROFUNDIDADE DE 1,5 A 3,0 M, LARGURA MENOR QUE 1,5 M, EM LOCAL COM NÍVEL BAIXO DE INTERFERÊNCIA. AF_06/2016</t>
  </si>
  <si>
    <t>ENVELOPE DA TUBULAÇÃO (PARA TRAVESSIAS)</t>
  </si>
  <si>
    <t>AGULHAMENTO FUNDO DE VALAS C/MACO 30KG PEDRA-DE-MAO H=10CM</t>
  </si>
  <si>
    <t>CAMADA HORIZONTAL DRENANTE C/ PEDRA BRITADA 1 E 2</t>
  </si>
  <si>
    <t>RADIER EM CONCRETO MAGRO 10 Mpa</t>
  </si>
  <si>
    <t>ENVELOPE DE CONCRETO SIMPLES 20MPa</t>
  </si>
  <si>
    <t>ESPALHAMENTO DE MATERIAL EM BOTA FORA, COM UTILIZACAO DE TRATOR DE ESTEIRAS DE 165 HP</t>
  </si>
  <si>
    <t>REATERRO MECANIZADO DE VALA COM ESCAVADEIRA HIDRÁULICA (CAPACIDADE DA CAÇAMBA: 0,8 M³ / POTÊNCIA: 111 HP), LARGURA DE 1,5 A 2,5 M, PROFUNDIDADE ATÉ 1,5 M, COM SOLO DE 1ª CATEGORIA EM LOCAIS COM BAIXO NÍVEL DE INTERFERÊNCIA. AF_04/2016</t>
  </si>
  <si>
    <t>REATERRO MECANIZADO DE VALA COM ESCAVADEIRA HIDRÁULICA (CAPACIDADE DA CAÇAMBA: 0,8 M³ / POTÊNCIA: 111 HP), LARGURA ATÉ 1,5 M, PROFUNDIDADE DE 1,5 A 3,0 M, COM SOLO DE 1ª CATEGORIA EM LOCAIS COM BAIXO NÍVEL DE INTERFERÊNCIA. AF_04/2016</t>
  </si>
  <si>
    <t>CAIXA DE INSPEÇÃO PLUVIAL</t>
  </si>
  <si>
    <t>LIMPEZA CAIXA EXISTENTE</t>
  </si>
  <si>
    <t>LAJE DE FUNDO EM CONCRETO - 10CM</t>
  </si>
  <si>
    <t>ALVENARIA EM TIJOLO CERAMICO MACICO 5X10X20CM 1 VEZ (ESPESSURA 20CM), ASSENTADO COM ARGAMASSA TRACO 1:2:8 (CIMENTO, CAL E AREIA)</t>
  </si>
  <si>
    <t>ARGAMASSA TRAÇO 1:3 (EM VOLUME DE CIMENTO E AREIA MÉDIA ÚMIDA), PREPARO MECÂNICO COM BETONEIRA 400 L. AF_08/2019</t>
  </si>
  <si>
    <t>TAMPA DE CONCRETO 1,30X1,30M P/ CX INSPEÇÃO e=8cm</t>
  </si>
  <si>
    <t>PASSEIOS, RAMPAS E PAISAGISMO</t>
  </si>
  <si>
    <t>DEM. CALÇADA PAVIMENT. EXISTENTE</t>
  </si>
  <si>
    <t>PISO EM CONCRETO 20 MPA PREPARO MECANICO, ESPESSURA 7CM, INCLUSO SELANTE ELASTICO A BASE DE POLIURETANO</t>
  </si>
  <si>
    <t>PISO EM CONCRETO 20MPA PREPARO MECANICO, ESPESSURA 7 CM, COM ARMACAO EM TELA SOLDADA</t>
  </si>
  <si>
    <t>LADRILHO HIDRAULICO TATIL - VERMELHO 20X20 ASSENT. COM ARGAMASSA COLANTE</t>
  </si>
  <si>
    <t>LADRILHO HIDRAULICO TATIL - AMARELO 20X20 ASSENT. COM ARGAMASSA COLANTE</t>
  </si>
  <si>
    <t>PODA EM ALTURA DE ÁRVORE COM DIÂMETRO DE TRONCO MENOR QUE 0,20 M.AF_05/2018</t>
  </si>
  <si>
    <t>REMOÇÃO DE RAÍZES REMANESCENTES DE TRONCO DE ÁRVORE COM DIÂMETRO MAIOR OU IGUAL A 0,20 M E MENOR QUE 0,40 M.AF_05/2018</t>
  </si>
  <si>
    <t>PLANTIO DE ÁRVORE ORNAMENTAL COM ALTURA DE MUDA MENOR OU IGUAL A 2,00 M. AF_05/2018</t>
  </si>
  <si>
    <t>TERRA VEGETAL (GRANEL)</t>
  </si>
  <si>
    <t xml:space="preserve">M3    </t>
  </si>
  <si>
    <t>PLANTIO DE GRAMA EM PLACAS. AF_05/2018</t>
  </si>
  <si>
    <t>SINALIZAÇÃO VIARIA - HORIZONTAL E VERTICAL</t>
  </si>
  <si>
    <t>SINALIZAÇÃO HORIZ. C/ TINTA ACRILICA BRANCA DURABILIDADE 24 MESES (FAIXAS TRACEJADAS - EIXO)</t>
  </si>
  <si>
    <t>SINALIZAÇÃO HORIZ. C/ TINTA ACRILICA BRANCA DURABILIDADE 24 MESES (FAIXA CONTINUA ANTES DA FAIXA DE PEDESTRE)</t>
  </si>
  <si>
    <t>SINALIZAÇÃO HORIZONTAL COM TINTA TERMOPLASTICA POR ASPERSÃO COR BRANCA (ZEBRAS)</t>
  </si>
  <si>
    <t>TACHA REFLEXIVA MONODIRECIONAL - FORNEC. E INSTAL. (LINHA DE DIVISÃO DE FLUXO)</t>
  </si>
  <si>
    <t>PLACA DE SINALIZAÇÃO</t>
  </si>
  <si>
    <t>TUBO ACO CARBONO SEM COSTURA 2", E= *3,91* MM, SCHEDULE 40, *5,43* KG/M</t>
  </si>
  <si>
    <t>ENSAIOS TECNOLÓGICOS</t>
  </si>
  <si>
    <t>SUBLEITO</t>
  </si>
  <si>
    <t>ENSAIO DE COMPACTACAO - AMOSTRAS TRABALHADAS - SOLOS</t>
  </si>
  <si>
    <t>ENSAIO DE INDICE DE SUPORTE CALIFORNIA - AMOSTRAS NAO TRABALHADAS - ENERGIA NORMAL - SOLOS</t>
  </si>
  <si>
    <t>ENSAIO DE EXPANSIBILIDADE - SOLOS</t>
  </si>
  <si>
    <t>SUB-BASE</t>
  </si>
  <si>
    <t xml:space="preserve">BASE </t>
  </si>
  <si>
    <t>REVESTIMENTO EM CBUQ</t>
  </si>
  <si>
    <t>ENSAIO DE CONCRETO ASFÁLTICO</t>
  </si>
  <si>
    <t>T</t>
  </si>
  <si>
    <t>LIMPEZA DA OBRA</t>
  </si>
  <si>
    <t>REQUALIFICAÇÃO AVENIDAS LEOPOLDO BROD E SÃO JORGE</t>
  </si>
  <si>
    <t>Identificação do projeto: Requalificação Avenidas Leopoldo Brod e São Jorge</t>
  </si>
  <si>
    <t>2.</t>
  </si>
  <si>
    <t>3.</t>
  </si>
  <si>
    <t>4.</t>
  </si>
  <si>
    <t>2.1.</t>
  </si>
  <si>
    <t>2.1.0.1.</t>
  </si>
  <si>
    <t>2.2.</t>
  </si>
  <si>
    <t>2.2.0.1.</t>
  </si>
  <si>
    <t>2.3.</t>
  </si>
  <si>
    <t>2.3.0.1.</t>
  </si>
  <si>
    <t>2.3.0.2.</t>
  </si>
  <si>
    <t>2.4.</t>
  </si>
  <si>
    <t>2.4.0.1.</t>
  </si>
  <si>
    <t>2.4.0.2.</t>
  </si>
  <si>
    <t>2.4.0.3.</t>
  </si>
  <si>
    <t>2.4.0.4.</t>
  </si>
  <si>
    <t>2.4.0.5.</t>
  </si>
  <si>
    <t>2.4.0.6.</t>
  </si>
  <si>
    <t>2.4.0.7.</t>
  </si>
  <si>
    <t>2.4.0.8.</t>
  </si>
  <si>
    <t>2.4.0.9.</t>
  </si>
  <si>
    <t>2.4.0.10.</t>
  </si>
  <si>
    <t>2.4.0.11.</t>
  </si>
  <si>
    <t>2.4.0.12.</t>
  </si>
  <si>
    <t>2.4.0.13.</t>
  </si>
  <si>
    <t>2.4.0.14.</t>
  </si>
  <si>
    <t>2.4.0.15.</t>
  </si>
  <si>
    <t>2.4.0.16.</t>
  </si>
  <si>
    <t>2.4.0.17.</t>
  </si>
  <si>
    <t>2.5.</t>
  </si>
  <si>
    <t>2.5.0.1.</t>
  </si>
  <si>
    <t>2.5.0.2.</t>
  </si>
  <si>
    <t>2.5.0.3.</t>
  </si>
  <si>
    <t>2.5.0.4.</t>
  </si>
  <si>
    <t>2.5.0.5.</t>
  </si>
  <si>
    <t>2.6.1.1.</t>
  </si>
  <si>
    <t>2.6.1.2.</t>
  </si>
  <si>
    <t>2.6.</t>
  </si>
  <si>
    <t>2.6.1.</t>
  </si>
  <si>
    <t>2.6.2.</t>
  </si>
  <si>
    <t>2.6.2.1.</t>
  </si>
  <si>
    <t>2.6.2.2.</t>
  </si>
  <si>
    <t>2.6.2.3.</t>
  </si>
  <si>
    <t>2.6.2.4.</t>
  </si>
  <si>
    <t>2.6.2.5.</t>
  </si>
  <si>
    <t>2.6.2.6.</t>
  </si>
  <si>
    <t>2.7.</t>
  </si>
  <si>
    <t>2.7.0.1.</t>
  </si>
  <si>
    <t>3.1.</t>
  </si>
  <si>
    <t>3.1.1.</t>
  </si>
  <si>
    <t>3.1.2.</t>
  </si>
  <si>
    <t>3.2.</t>
  </si>
  <si>
    <t>3.2.1.</t>
  </si>
  <si>
    <t>3.2.2.</t>
  </si>
  <si>
    <t>3.3.</t>
  </si>
  <si>
    <t>3.3.1.</t>
  </si>
  <si>
    <t>3.3.2.</t>
  </si>
  <si>
    <t>3.3.3.</t>
  </si>
  <si>
    <t>3.3.4.</t>
  </si>
  <si>
    <t>3.3.5.</t>
  </si>
  <si>
    <t>3.3.6.</t>
  </si>
  <si>
    <t>3.3.7.</t>
  </si>
  <si>
    <t>3.3.8.</t>
  </si>
  <si>
    <t>3.3.9.</t>
  </si>
  <si>
    <t>3.3.10.</t>
  </si>
  <si>
    <t>3.3.11.</t>
  </si>
  <si>
    <t>3.3.12.</t>
  </si>
  <si>
    <t>3.3.13.</t>
  </si>
  <si>
    <t>3.3.14.</t>
  </si>
  <si>
    <t>3.3.15.</t>
  </si>
  <si>
    <t>3.3.16.</t>
  </si>
  <si>
    <t>3.3.17.</t>
  </si>
  <si>
    <t>3.4.</t>
  </si>
  <si>
    <t>3.4.1.</t>
  </si>
  <si>
    <t>3.4.2.</t>
  </si>
  <si>
    <t>3.4.3.</t>
  </si>
  <si>
    <t>3.4.4.</t>
  </si>
  <si>
    <t>3.5.</t>
  </si>
  <si>
    <t>3.5.1.</t>
  </si>
  <si>
    <t>3.5.2.</t>
  </si>
  <si>
    <t>3.6.</t>
  </si>
  <si>
    <t>3.6.1.</t>
  </si>
  <si>
    <t>4.1.</t>
  </si>
  <si>
    <t>4.1.0.1.</t>
  </si>
  <si>
    <t>4.2.</t>
  </si>
  <si>
    <t>4.2.0.1.</t>
  </si>
  <si>
    <t>4.2.0.2.</t>
  </si>
  <si>
    <t>4.2.0.3.</t>
  </si>
  <si>
    <t>4.2.0.4.</t>
  </si>
  <si>
    <t>4.2.0.5.</t>
  </si>
  <si>
    <t>4.3.</t>
  </si>
  <si>
    <t>4.3.1.</t>
  </si>
  <si>
    <t>4.3.1.1.</t>
  </si>
  <si>
    <t>4.3.1.2.</t>
  </si>
  <si>
    <t>4.3.2.</t>
  </si>
  <si>
    <t>4.3.2.1.</t>
  </si>
  <si>
    <t>4.3.2.2.</t>
  </si>
  <si>
    <t>4.3.2.3.</t>
  </si>
  <si>
    <t>4.3.2.4.</t>
  </si>
  <si>
    <t>4.3.2.5.</t>
  </si>
  <si>
    <t>4.3.3.</t>
  </si>
  <si>
    <t>4.3.3.1.</t>
  </si>
  <si>
    <t>4.3.4.</t>
  </si>
  <si>
    <t>4.3.4.1.</t>
  </si>
  <si>
    <t>4.3.4.2.</t>
  </si>
  <si>
    <t>4.3.4.3.</t>
  </si>
  <si>
    <t>4.3.4.4.</t>
  </si>
  <si>
    <t>4.3.4.5.</t>
  </si>
  <si>
    <t>4.3.4.6.</t>
  </si>
  <si>
    <t>4.3.4.7.</t>
  </si>
  <si>
    <t>4.3.4.8.</t>
  </si>
  <si>
    <t>4.4.</t>
  </si>
  <si>
    <t>4.4.0.1.</t>
  </si>
  <si>
    <t>4.5.</t>
  </si>
  <si>
    <t>4.5.1.</t>
  </si>
  <si>
    <t>4.5.1.1.</t>
  </si>
  <si>
    <t>4.5.4.2.</t>
  </si>
  <si>
    <t>4.5.4.3.</t>
  </si>
  <si>
    <t>4.5.2.</t>
  </si>
  <si>
    <t>4.5.2.1.</t>
  </si>
  <si>
    <t>4.5.2.2.</t>
  </si>
  <si>
    <t>4.5.3.</t>
  </si>
  <si>
    <t>4.5.3.1.</t>
  </si>
  <si>
    <t>4.5.3.2.</t>
  </si>
  <si>
    <t>4.5.3.3.</t>
  </si>
  <si>
    <t>4.5.3.4.</t>
  </si>
  <si>
    <t>4.5.3.5.</t>
  </si>
  <si>
    <t>4.5.3.6.</t>
  </si>
  <si>
    <t>4.5.3.7.</t>
  </si>
  <si>
    <t>4.5.3.8.</t>
  </si>
  <si>
    <t>4.5.4.</t>
  </si>
  <si>
    <t>4.5.4.1.</t>
  </si>
  <si>
    <t>4.5.4.4.</t>
  </si>
  <si>
    <t>4.5.4.5.</t>
  </si>
  <si>
    <t>4.5.4.6.</t>
  </si>
  <si>
    <t>4.5.4.7.</t>
  </si>
  <si>
    <t>4.5.4.8.</t>
  </si>
  <si>
    <t>4.6.</t>
  </si>
  <si>
    <t>4.6.0.1.</t>
  </si>
  <si>
    <t>4.6.0.2.</t>
  </si>
  <si>
    <t>4.6.0.3.</t>
  </si>
  <si>
    <t>4.6.0.4.</t>
  </si>
  <si>
    <t>4.6.0.5.</t>
  </si>
  <si>
    <t>4.6.0.6.</t>
  </si>
  <si>
    <t>4.6.0.7.</t>
  </si>
  <si>
    <t>4.6.0.8.</t>
  </si>
  <si>
    <t>4.6.0.9.</t>
  </si>
  <si>
    <t>4.6.0.10.</t>
  </si>
  <si>
    <t>4.6.0.12.</t>
  </si>
  <si>
    <t>4.6.0.13.</t>
  </si>
  <si>
    <t>4.7.</t>
  </si>
  <si>
    <t>4.6.0.11.</t>
  </si>
  <si>
    <t>4.7.0.1.</t>
  </si>
  <si>
    <t>4.7.0.2.</t>
  </si>
  <si>
    <t>4.7.0.3.</t>
  </si>
  <si>
    <t>4.7.0.4.</t>
  </si>
  <si>
    <t>4.7.0.5.</t>
  </si>
  <si>
    <t>4.7.0.6.</t>
  </si>
  <si>
    <t>4.7.0.7.</t>
  </si>
  <si>
    <t>4.8.</t>
  </si>
  <si>
    <t>4.8.1.</t>
  </si>
  <si>
    <t>4.8.1.1.</t>
  </si>
  <si>
    <t>4.8.1.2.</t>
  </si>
  <si>
    <t>4.8.1.3.</t>
  </si>
  <si>
    <t>4.8.2.</t>
  </si>
  <si>
    <t>4.8.2.1.</t>
  </si>
  <si>
    <t>4.8.3.</t>
  </si>
  <si>
    <t>4.8.3.1.</t>
  </si>
  <si>
    <t>4.8.4.</t>
  </si>
  <si>
    <t>4.8.4.1.</t>
  </si>
  <si>
    <t>4.9.</t>
  </si>
  <si>
    <t>4.9.0.1.</t>
  </si>
  <si>
    <t>SINAPI – Set/19 DESON.</t>
  </si>
  <si>
    <t>SICRO – Jan/19</t>
  </si>
  <si>
    <t>COMP.018</t>
  </si>
  <si>
    <t>COMP.012</t>
  </si>
  <si>
    <t>COMP.013</t>
  </si>
  <si>
    <t>COMP.014</t>
  </si>
  <si>
    <t>COMP.015</t>
  </si>
  <si>
    <t>COMP.016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</si>
  <si>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</si>
  <si>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</si>
  <si>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</si>
  <si>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</si>
  <si>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</si>
  <si>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</si>
  <si>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</si>
  <si>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</si>
  <si>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</si>
  <si>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</si>
  <si>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PAVIMENTAÇÃO LEOPOLDO BROD TRECHO 2 - ESTRUTURANTES</t>
  </si>
  <si>
    <t>CICLOVIA DA RUA LEOPOLDO BROD</t>
  </si>
  <si>
    <t>Total:</t>
  </si>
  <si>
    <t>PAVIMENTAÇÃO AV SÃO JORGE - TRECHO 3</t>
  </si>
  <si>
    <t>PAVIMENTAÇÃO LEOPOLDO BROD TRECHO 3 - FINISA</t>
  </si>
  <si>
    <t>Parcelas/Meses</t>
  </si>
  <si>
    <t>RESPONSÁVEL PELA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</si>
</sst>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* #,##0.00_-;\-* #,##0.00_-;_-* \-??_-;_-@_-"/>
    <numFmt numFmtId="166" formatCode="_(* #,##0.00_);_(* \(#,##0.00\);_(* \-??_);_(@_)"/>
    <numFmt numFmtId="167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b/>
      <sz val="8"/>
      <color theme="1"/>
      <name val="Spranq eco sans"/>
      <family val="2"/>
    </font>
    <font>
      <b/>
      <sz val="8"/>
      <name val="Spranq eco sans"/>
      <family val="2"/>
    </font>
  </fonts>
  <fills count="2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5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36">
    <xf numFmtId="0" fontId="0" fillId="0" borderId="0" xfId="0"/>
    <xf numFmtId="43" fontId="20" fillId="17" borderId="15" xfId="436" applyFont="1" applyFill="1" applyBorder="1" applyAlignment="1">
      <alignment vertical="center"/>
    </xf>
    <xf numFmtId="0" fontId="21" fillId="17" borderId="15" xfId="71" applyNumberFormat="1" applyFont="1" applyFill="1" applyBorder="1" applyAlignment="1">
      <alignment vertical="center" wrapText="1" shrinkToFit="1"/>
    </xf>
    <xf numFmtId="0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5" xfId="180" applyNumberFormat="1" applyFont="1" applyFill="1" applyBorder="1" applyAlignment="1" applyProtection="1">
      <alignment horizontal="center" vertical="center" wrapText="1"/>
      <protection locked="0"/>
    </xf>
    <xf numFmtId="43" fontId="20" fillId="17" borderId="15" xfId="436" applyFont="1" applyFill="1" applyBorder="1" applyAlignment="1">
      <alignment horizontal="center" vertical="center"/>
    </xf>
    <xf numFmtId="43" fontId="22" fillId="17" borderId="15" xfId="0" applyNumberFormat="1" applyFont="1" applyFill="1" applyBorder="1" applyAlignment="1">
      <alignment vertical="center"/>
    </xf>
    <xf numFmtId="10" fontId="20" fillId="17" borderId="15" xfId="1" applyNumberFormat="1" applyFont="1" applyFill="1" applyBorder="1" applyAlignment="1">
      <alignment vertical="center"/>
    </xf>
    <xf numFmtId="43" fontId="20" fillId="17" borderId="15" xfId="0" applyNumberFormat="1" applyFont="1" applyFill="1" applyBorder="1" applyAlignment="1">
      <alignment vertical="center"/>
    </xf>
    <xf numFmtId="0" fontId="20" fillId="17" borderId="10" xfId="0" applyFont="1" applyFill="1" applyBorder="1" applyAlignment="1">
      <alignment vertical="center"/>
    </xf>
    <xf numFmtId="0" fontId="20" fillId="17" borderId="11" xfId="0" applyFont="1" applyFill="1" applyBorder="1" applyAlignment="1">
      <alignment vertical="center"/>
    </xf>
    <xf numFmtId="0" fontId="20" fillId="17" borderId="0" xfId="0" applyFont="1" applyFill="1" applyAlignment="1">
      <alignment vertical="center"/>
    </xf>
    <xf numFmtId="43" fontId="20" fillId="17" borderId="0" xfId="436" applyFont="1" applyFill="1" applyBorder="1" applyAlignment="1">
      <alignment vertical="center"/>
    </xf>
    <xf numFmtId="0" fontId="20" fillId="17" borderId="0" xfId="0" applyFont="1" applyFill="1" applyBorder="1" applyAlignment="1">
      <alignment vertical="center"/>
    </xf>
    <xf numFmtId="0" fontId="20" fillId="17" borderId="12" xfId="0" applyFont="1" applyFill="1" applyBorder="1" applyAlignment="1">
      <alignment vertical="center"/>
    </xf>
    <xf numFmtId="0" fontId="20" fillId="17" borderId="13" xfId="0" applyFont="1" applyFill="1" applyBorder="1" applyAlignment="1">
      <alignment vertical="center"/>
    </xf>
    <xf numFmtId="0" fontId="20" fillId="17" borderId="14" xfId="0" applyFont="1" applyFill="1" applyBorder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4" fontId="20" fillId="17" borderId="15" xfId="0" applyNumberFormat="1" applyFont="1" applyFill="1" applyBorder="1" applyAlignment="1">
      <alignment vertical="center"/>
    </xf>
    <xf numFmtId="0" fontId="20" fillId="17" borderId="15" xfId="0" applyFont="1" applyFill="1" applyBorder="1" applyAlignment="1" applyProtection="1">
      <alignment vertical="center"/>
      <protection locked="0"/>
    </xf>
    <xf numFmtId="0" fontId="20" fillId="18" borderId="15" xfId="0" applyFont="1" applyFill="1" applyBorder="1" applyAlignment="1" applyProtection="1">
      <alignment vertical="center"/>
      <protection locked="0"/>
    </xf>
    <xf numFmtId="167" fontId="20" fillId="18" borderId="15" xfId="0" applyNumberFormat="1" applyFont="1" applyFill="1" applyBorder="1" applyAlignment="1" applyProtection="1">
      <alignment vertical="center"/>
      <protection locked="0"/>
    </xf>
    <xf numFmtId="4" fontId="22" fillId="17" borderId="15" xfId="0" applyNumberFormat="1" applyFont="1" applyFill="1" applyBorder="1" applyAlignment="1">
      <alignment vertical="center"/>
    </xf>
    <xf numFmtId="0" fontId="22" fillId="17" borderId="15" xfId="0" applyFont="1" applyFill="1" applyBorder="1" applyAlignment="1" applyProtection="1">
      <alignment vertical="center"/>
      <protection locked="0"/>
    </xf>
    <xf numFmtId="43" fontId="21" fillId="17" borderId="15" xfId="436" applyNumberFormat="1" applyFont="1" applyFill="1" applyBorder="1" applyAlignment="1" applyProtection="1">
      <alignment vertical="center" shrinkToFit="1"/>
    </xf>
    <xf numFmtId="164" fontId="22" fillId="17" borderId="15" xfId="0" applyNumberFormat="1" applyFont="1" applyFill="1" applyBorder="1" applyAlignment="1">
      <alignment vertical="center"/>
    </xf>
    <xf numFmtId="164" fontId="20" fillId="17" borderId="15" xfId="0" applyNumberFormat="1" applyFont="1" applyFill="1" applyBorder="1" applyAlignment="1">
      <alignment vertical="center"/>
    </xf>
    <xf numFmtId="43" fontId="20" fillId="18" borderId="15" xfId="0" applyNumberFormat="1" applyFont="1" applyFill="1" applyBorder="1" applyAlignment="1" applyProtection="1">
      <alignment vertical="center"/>
      <protection locked="0"/>
    </xf>
    <xf numFmtId="0" fontId="21" fillId="17" borderId="19" xfId="71" applyNumberFormat="1" applyFont="1" applyFill="1" applyBorder="1" applyAlignment="1">
      <alignment vertical="center" wrapText="1" shrinkToFit="1"/>
    </xf>
    <xf numFmtId="0" fontId="21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17" borderId="19" xfId="436" applyNumberFormat="1" applyFont="1" applyFill="1" applyBorder="1" applyAlignment="1" applyProtection="1">
      <alignment vertical="center" shrinkToFit="1"/>
    </xf>
    <xf numFmtId="43" fontId="20" fillId="17" borderId="19" xfId="436" applyFont="1" applyFill="1" applyBorder="1" applyAlignment="1">
      <alignment horizontal="center" vertical="center"/>
    </xf>
    <xf numFmtId="43" fontId="20" fillId="17" borderId="19" xfId="0" applyNumberFormat="1" applyFont="1" applyFill="1" applyBorder="1" applyAlignment="1">
      <alignment vertical="center"/>
    </xf>
    <xf numFmtId="10" fontId="20" fillId="17" borderId="19" xfId="1" applyNumberFormat="1" applyFont="1" applyFill="1" applyBorder="1" applyAlignment="1">
      <alignment vertical="center"/>
    </xf>
    <xf numFmtId="0" fontId="20" fillId="18" borderId="19" xfId="0" applyFont="1" applyFill="1" applyBorder="1" applyAlignment="1" applyProtection="1">
      <alignment vertical="center"/>
      <protection locked="0"/>
    </xf>
    <xf numFmtId="4" fontId="20" fillId="17" borderId="19" xfId="0" applyNumberFormat="1" applyFont="1" applyFill="1" applyBorder="1" applyAlignment="1">
      <alignment vertical="center"/>
    </xf>
    <xf numFmtId="164" fontId="20" fillId="17" borderId="19" xfId="0" applyNumberFormat="1" applyFont="1" applyFill="1" applyBorder="1" applyAlignment="1">
      <alignment vertical="center"/>
    </xf>
    <xf numFmtId="164" fontId="22" fillId="19" borderId="15" xfId="0" applyNumberFormat="1" applyFont="1" applyFill="1" applyBorder="1" applyAlignment="1">
      <alignment vertical="center"/>
    </xf>
    <xf numFmtId="0" fontId="22" fillId="19" borderId="21" xfId="0" applyFont="1" applyFill="1" applyBorder="1" applyAlignment="1">
      <alignment vertical="center"/>
    </xf>
    <xf numFmtId="49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0" fillId="17" borderId="0" xfId="0" applyFont="1" applyFill="1" applyAlignment="1">
      <alignment horizontal="left" vertical="center"/>
    </xf>
    <xf numFmtId="0" fontId="20" fillId="17" borderId="15" xfId="0" applyFont="1" applyFill="1" applyBorder="1" applyAlignment="1">
      <alignment horizontal="left" vertical="center"/>
    </xf>
    <xf numFmtId="0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5" xfId="436" applyNumberFormat="1" applyFont="1" applyFill="1" applyBorder="1" applyAlignment="1" applyProtection="1">
      <alignment vertical="center" shrinkToFit="1"/>
    </xf>
    <xf numFmtId="43" fontId="22" fillId="19" borderId="15" xfId="436" applyFont="1" applyFill="1" applyBorder="1" applyAlignment="1">
      <alignment horizontal="center" vertical="center"/>
    </xf>
    <xf numFmtId="43" fontId="22" fillId="19" borderId="15" xfId="436" applyFont="1" applyFill="1" applyBorder="1" applyAlignment="1">
      <alignment vertical="center"/>
    </xf>
    <xf numFmtId="43" fontId="22" fillId="19" borderId="15" xfId="0" applyNumberFormat="1" applyFont="1" applyFill="1" applyBorder="1" applyAlignment="1">
      <alignment vertical="center"/>
    </xf>
    <xf numFmtId="0" fontId="22" fillId="19" borderId="15" xfId="0" applyFont="1" applyFill="1" applyBorder="1" applyAlignment="1">
      <alignment vertical="center"/>
    </xf>
    <xf numFmtId="4" fontId="22" fillId="19" borderId="15" xfId="0" applyNumberFormat="1" applyFont="1" applyFill="1" applyBorder="1" applyAlignment="1">
      <alignment vertical="center"/>
    </xf>
    <xf numFmtId="0" fontId="22" fillId="19" borderId="0" xfId="0" applyFont="1" applyFill="1" applyAlignment="1">
      <alignment vertical="center"/>
    </xf>
    <xf numFmtId="10" fontId="22" fillId="19" borderId="15" xfId="1" applyNumberFormat="1" applyFont="1" applyFill="1" applyBorder="1" applyAlignment="1">
      <alignment vertical="center"/>
    </xf>
    <xf numFmtId="49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2" fillId="19" borderId="15" xfId="0" applyFont="1" applyFill="1" applyBorder="1" applyAlignment="1">
      <alignment horizontal="left" vertical="center"/>
    </xf>
    <xf numFmtId="43" fontId="22" fillId="19" borderId="15" xfId="0" applyNumberFormat="1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>
      <alignment vertical="center"/>
    </xf>
    <xf numFmtId="0" fontId="22" fillId="20" borderId="18" xfId="0" applyFont="1" applyFill="1" applyBorder="1" applyAlignment="1">
      <alignment vertical="center"/>
    </xf>
    <xf numFmtId="0" fontId="22" fillId="21" borderId="15" xfId="0" applyFont="1" applyFill="1" applyBorder="1" applyAlignment="1">
      <alignment horizontal="center" vertical="center" wrapText="1"/>
    </xf>
    <xf numFmtId="0" fontId="22" fillId="19" borderId="15" xfId="0" applyFont="1" applyFill="1" applyBorder="1" applyAlignment="1" applyProtection="1">
      <alignment vertical="center"/>
      <protection locked="0"/>
    </xf>
    <xf numFmtId="0" fontId="23" fillId="19" borderId="19" xfId="71" applyNumberFormat="1" applyFont="1" applyFill="1" applyBorder="1" applyAlignment="1">
      <alignment vertical="center" wrapText="1" shrinkToFit="1"/>
    </xf>
    <xf numFmtId="0" fontId="23" fillId="19" borderId="19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9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9" xfId="436" applyNumberFormat="1" applyFont="1" applyFill="1" applyBorder="1" applyAlignment="1" applyProtection="1">
      <alignment vertical="center" shrinkToFit="1"/>
    </xf>
    <xf numFmtId="43" fontId="22" fillId="19" borderId="19" xfId="436" applyFont="1" applyFill="1" applyBorder="1" applyAlignment="1">
      <alignment horizontal="center" vertical="center"/>
    </xf>
    <xf numFmtId="10" fontId="22" fillId="19" borderId="19" xfId="1" applyNumberFormat="1" applyFont="1" applyFill="1" applyBorder="1" applyAlignment="1">
      <alignment vertical="center"/>
    </xf>
    <xf numFmtId="0" fontId="23" fillId="19" borderId="15" xfId="71" applyNumberFormat="1" applyFont="1" applyFill="1" applyBorder="1" applyAlignment="1">
      <alignment vertical="center" wrapText="1" shrinkToFit="1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43" fontId="20" fillId="0" borderId="0" xfId="436" applyFont="1" applyFill="1" applyAlignment="1">
      <alignment vertical="center"/>
    </xf>
    <xf numFmtId="43" fontId="20" fillId="0" borderId="0" xfId="436" applyFont="1" applyFill="1" applyAlignment="1">
      <alignment horizontal="center" vertical="center"/>
    </xf>
    <xf numFmtId="43" fontId="20" fillId="17" borderId="24" xfId="436" applyFont="1" applyFill="1" applyBorder="1" applyAlignment="1">
      <alignment vertical="center"/>
    </xf>
    <xf numFmtId="0" fontId="20" fillId="17" borderId="24" xfId="0" applyFont="1" applyFill="1" applyBorder="1" applyAlignment="1">
      <alignment vertical="center"/>
    </xf>
    <xf numFmtId="0" fontId="20" fillId="17" borderId="25" xfId="0" applyFont="1" applyFill="1" applyBorder="1" applyAlignment="1">
      <alignment vertical="center"/>
    </xf>
    <xf numFmtId="0" fontId="20" fillId="17" borderId="27" xfId="0" applyFont="1" applyFill="1" applyBorder="1" applyAlignment="1">
      <alignment vertical="center"/>
    </xf>
    <xf numFmtId="0" fontId="20" fillId="17" borderId="29" xfId="0" applyFont="1" applyFill="1" applyBorder="1" applyAlignment="1">
      <alignment vertical="center"/>
    </xf>
    <xf numFmtId="43" fontId="20" fillId="17" borderId="29" xfId="436" applyFont="1" applyFill="1" applyBorder="1" applyAlignment="1">
      <alignment vertical="center"/>
    </xf>
    <xf numFmtId="43" fontId="20" fillId="17" borderId="29" xfId="436" applyFont="1" applyFill="1" applyBorder="1" applyAlignment="1">
      <alignment horizontal="center" vertical="center"/>
    </xf>
    <xf numFmtId="10" fontId="20" fillId="17" borderId="29" xfId="1" applyNumberFormat="1" applyFont="1" applyFill="1" applyBorder="1" applyAlignment="1">
      <alignment vertical="center"/>
    </xf>
    <xf numFmtId="0" fontId="20" fillId="17" borderId="30" xfId="0" applyFont="1" applyFill="1" applyBorder="1" applyAlignment="1">
      <alignment vertical="center"/>
    </xf>
    <xf numFmtId="0" fontId="22" fillId="21" borderId="22" xfId="0" applyFont="1" applyFill="1" applyBorder="1" applyAlignment="1">
      <alignment horizontal="center" vertical="center" wrapText="1"/>
    </xf>
    <xf numFmtId="0" fontId="22" fillId="21" borderId="31" xfId="0" applyFont="1" applyFill="1" applyBorder="1" applyAlignment="1">
      <alignment vertical="center"/>
    </xf>
    <xf numFmtId="0" fontId="22" fillId="21" borderId="32" xfId="0" applyFont="1" applyFill="1" applyBorder="1" applyAlignment="1">
      <alignment horizontal="left" vertical="center"/>
    </xf>
    <xf numFmtId="0" fontId="22" fillId="21" borderId="32" xfId="0" applyFont="1" applyFill="1" applyBorder="1" applyAlignment="1">
      <alignment vertical="center"/>
    </xf>
    <xf numFmtId="43" fontId="22" fillId="21" borderId="32" xfId="436" applyFont="1" applyFill="1" applyBorder="1" applyAlignment="1">
      <alignment vertical="center"/>
    </xf>
    <xf numFmtId="43" fontId="22" fillId="21" borderId="32" xfId="436" applyFont="1" applyFill="1" applyBorder="1" applyAlignment="1">
      <alignment horizontal="center" vertical="center" wrapText="1"/>
    </xf>
    <xf numFmtId="0" fontId="22" fillId="21" borderId="33" xfId="0" applyFont="1" applyFill="1" applyBorder="1" applyAlignment="1">
      <alignment vertical="center"/>
    </xf>
    <xf numFmtId="0" fontId="23" fillId="20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20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20" borderId="15" xfId="436" applyNumberFormat="1" applyFont="1" applyFill="1" applyBorder="1" applyAlignment="1" applyProtection="1">
      <alignment vertical="center" shrinkToFit="1"/>
    </xf>
    <xf numFmtId="43" fontId="22" fillId="20" borderId="15" xfId="436" applyFont="1" applyFill="1" applyBorder="1" applyAlignment="1">
      <alignment horizontal="center" vertical="center"/>
    </xf>
    <xf numFmtId="43" fontId="22" fillId="20" borderId="15" xfId="436" applyFont="1" applyFill="1" applyBorder="1" applyAlignment="1">
      <alignment vertical="center"/>
    </xf>
    <xf numFmtId="43" fontId="22" fillId="20" borderId="15" xfId="0" applyNumberFormat="1" applyFont="1" applyFill="1" applyBorder="1" applyAlignment="1">
      <alignment vertical="center"/>
    </xf>
    <xf numFmtId="4" fontId="22" fillId="20" borderId="15" xfId="0" applyNumberFormat="1" applyFont="1" applyFill="1" applyBorder="1" applyAlignment="1">
      <alignment vertical="center"/>
    </xf>
    <xf numFmtId="164" fontId="22" fillId="20" borderId="15" xfId="0" applyNumberFormat="1" applyFont="1" applyFill="1" applyBorder="1" applyAlignment="1">
      <alignment vertical="center"/>
    </xf>
    <xf numFmtId="10" fontId="22" fillId="22" borderId="0" xfId="1" applyNumberFormat="1" applyFont="1" applyFill="1" applyAlignment="1">
      <alignment vertical="center"/>
    </xf>
    <xf numFmtId="4" fontId="22" fillId="22" borderId="15" xfId="0" applyNumberFormat="1" applyFont="1" applyFill="1" applyBorder="1" applyAlignment="1">
      <alignment vertical="center"/>
    </xf>
    <xf numFmtId="164" fontId="22" fillId="22" borderId="15" xfId="0" applyNumberFormat="1" applyFont="1" applyFill="1" applyBorder="1" applyAlignment="1">
      <alignment vertical="center"/>
    </xf>
    <xf numFmtId="0" fontId="20" fillId="20" borderId="15" xfId="0" applyFont="1" applyFill="1" applyBorder="1" applyAlignment="1">
      <alignment horizontal="left" vertical="center"/>
    </xf>
    <xf numFmtId="0" fontId="22" fillId="20" borderId="15" xfId="0" applyFont="1" applyFill="1" applyBorder="1" applyAlignment="1">
      <alignment vertical="center"/>
    </xf>
    <xf numFmtId="0" fontId="22" fillId="20" borderId="15" xfId="0" applyFont="1" applyFill="1" applyBorder="1" applyAlignment="1">
      <alignment horizontal="left" vertical="center"/>
    </xf>
    <xf numFmtId="49" fontId="21" fillId="17" borderId="19" xfId="2" applyNumberFormat="1" applyFont="1" applyFill="1" applyBorder="1" applyAlignment="1" applyProtection="1">
      <alignment horizontal="left" vertical="center" wrapText="1"/>
      <protection locked="0"/>
    </xf>
    <xf numFmtId="43" fontId="20" fillId="17" borderId="19" xfId="436" applyFont="1" applyFill="1" applyBorder="1" applyAlignment="1">
      <alignment vertical="center"/>
    </xf>
    <xf numFmtId="0" fontId="20" fillId="19" borderId="34" xfId="0" applyFont="1" applyFill="1" applyBorder="1" applyAlignment="1">
      <alignment vertical="center"/>
    </xf>
    <xf numFmtId="0" fontId="20" fillId="19" borderId="35" xfId="0" applyFont="1" applyFill="1" applyBorder="1" applyAlignment="1">
      <alignment horizontal="left" vertical="center"/>
    </xf>
    <xf numFmtId="0" fontId="20" fillId="19" borderId="35" xfId="0" applyFont="1" applyFill="1" applyBorder="1" applyAlignment="1">
      <alignment vertical="center"/>
    </xf>
    <xf numFmtId="43" fontId="20" fillId="19" borderId="35" xfId="436" applyFont="1" applyFill="1" applyBorder="1" applyAlignment="1">
      <alignment vertical="center"/>
    </xf>
    <xf numFmtId="43" fontId="20" fillId="19" borderId="35" xfId="436" applyFont="1" applyFill="1" applyBorder="1" applyAlignment="1">
      <alignment horizontal="center" vertical="center"/>
    </xf>
    <xf numFmtId="0" fontId="20" fillId="19" borderId="36" xfId="0" applyFont="1" applyFill="1" applyBorder="1" applyAlignment="1">
      <alignment vertical="center"/>
    </xf>
    <xf numFmtId="43" fontId="22" fillId="22" borderId="22" xfId="0" applyNumberFormat="1" applyFont="1" applyFill="1" applyBorder="1" applyAlignment="1">
      <alignment vertical="center"/>
    </xf>
    <xf numFmtId="43" fontId="22" fillId="20" borderId="22" xfId="0" applyNumberFormat="1" applyFont="1" applyFill="1" applyBorder="1" applyAlignment="1">
      <alignment vertical="center"/>
    </xf>
    <xf numFmtId="43" fontId="22" fillId="19" borderId="22" xfId="0" applyNumberFormat="1" applyFont="1" applyFill="1" applyBorder="1" applyAlignment="1">
      <alignment vertical="center"/>
    </xf>
    <xf numFmtId="43" fontId="20" fillId="17" borderId="22" xfId="0" applyNumberFormat="1" applyFont="1" applyFill="1" applyBorder="1" applyAlignment="1">
      <alignment vertical="center"/>
    </xf>
    <xf numFmtId="43" fontId="22" fillId="17" borderId="22" xfId="0" applyNumberFormat="1" applyFont="1" applyFill="1" applyBorder="1" applyAlignment="1">
      <alignment vertical="center"/>
    </xf>
    <xf numFmtId="43" fontId="20" fillId="17" borderId="11" xfId="0" applyNumberFormat="1" applyFont="1" applyFill="1" applyBorder="1" applyAlignment="1">
      <alignment vertical="center"/>
    </xf>
    <xf numFmtId="49" fontId="23" fillId="19" borderId="20" xfId="2" applyNumberFormat="1" applyFont="1" applyFill="1" applyBorder="1" applyAlignment="1" applyProtection="1">
      <alignment horizontal="left" vertical="center" wrapText="1"/>
      <protection locked="0"/>
    </xf>
    <xf numFmtId="0" fontId="22" fillId="19" borderId="20" xfId="0" applyFont="1" applyFill="1" applyBorder="1" applyAlignment="1">
      <alignment horizontal="left" vertical="center"/>
    </xf>
    <xf numFmtId="0" fontId="23" fillId="19" borderId="20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20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20" xfId="436" applyNumberFormat="1" applyFont="1" applyFill="1" applyBorder="1" applyAlignment="1" applyProtection="1">
      <alignment vertical="center" shrinkToFit="1"/>
    </xf>
    <xf numFmtId="43" fontId="22" fillId="19" borderId="20" xfId="436" applyFont="1" applyFill="1" applyBorder="1" applyAlignment="1">
      <alignment horizontal="center" vertical="center"/>
    </xf>
    <xf numFmtId="43" fontId="22" fillId="19" borderId="20" xfId="436" applyFont="1" applyFill="1" applyBorder="1" applyAlignment="1">
      <alignment vertical="center"/>
    </xf>
    <xf numFmtId="43" fontId="22" fillId="19" borderId="20" xfId="0" applyNumberFormat="1" applyFont="1" applyFill="1" applyBorder="1" applyAlignment="1">
      <alignment vertical="center"/>
    </xf>
    <xf numFmtId="10" fontId="22" fillId="19" borderId="20" xfId="1" applyNumberFormat="1" applyFont="1" applyFill="1" applyBorder="1" applyAlignment="1">
      <alignment vertical="center"/>
    </xf>
    <xf numFmtId="0" fontId="21" fillId="22" borderId="37" xfId="71" applyNumberFormat="1" applyFont="1" applyFill="1" applyBorder="1" applyAlignment="1">
      <alignment vertical="center" wrapText="1" shrinkToFit="1"/>
    </xf>
    <xf numFmtId="49" fontId="21" fillId="22" borderId="38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8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8" xfId="180" applyNumberFormat="1" applyFont="1" applyFill="1" applyBorder="1" applyAlignment="1" applyProtection="1">
      <alignment horizontal="center" vertical="center" wrapText="1"/>
      <protection locked="0"/>
    </xf>
    <xf numFmtId="43" fontId="23" fillId="22" borderId="38" xfId="436" applyNumberFormat="1" applyFont="1" applyFill="1" applyBorder="1" applyAlignment="1" applyProtection="1">
      <alignment vertical="center" shrinkToFit="1"/>
    </xf>
    <xf numFmtId="43" fontId="22" fillId="22" borderId="38" xfId="436" applyFont="1" applyFill="1" applyBorder="1" applyAlignment="1">
      <alignment horizontal="center" vertical="center"/>
    </xf>
    <xf numFmtId="43" fontId="22" fillId="22" borderId="38" xfId="436" applyFont="1" applyFill="1" applyBorder="1" applyAlignment="1">
      <alignment vertical="center"/>
    </xf>
    <xf numFmtId="43" fontId="22" fillId="22" borderId="38" xfId="0" applyNumberFormat="1" applyFont="1" applyFill="1" applyBorder="1" applyAlignment="1">
      <alignment vertical="center"/>
    </xf>
    <xf numFmtId="0" fontId="22" fillId="22" borderId="39" xfId="0" applyFont="1" applyFill="1" applyBorder="1" applyAlignment="1">
      <alignment vertical="center"/>
    </xf>
    <xf numFmtId="0" fontId="22" fillId="20" borderId="26" xfId="0" applyFont="1" applyFill="1" applyBorder="1" applyAlignment="1">
      <alignment vertical="center"/>
    </xf>
    <xf numFmtId="10" fontId="22" fillId="20" borderId="40" xfId="1" applyNumberFormat="1" applyFont="1" applyFill="1" applyBorder="1" applyAlignment="1">
      <alignment vertical="center"/>
    </xf>
    <xf numFmtId="49" fontId="23" fillId="19" borderId="41" xfId="2" applyNumberFormat="1" applyFont="1" applyFill="1" applyBorder="1" applyAlignment="1" applyProtection="1">
      <alignment horizontal="left" vertical="center" wrapText="1"/>
      <protection locked="0"/>
    </xf>
    <xf numFmtId="10" fontId="22" fillId="19" borderId="40" xfId="1" applyNumberFormat="1" applyFont="1" applyFill="1" applyBorder="1" applyAlignment="1">
      <alignment vertical="center"/>
    </xf>
    <xf numFmtId="49" fontId="21" fillId="17" borderId="41" xfId="2" applyNumberFormat="1" applyFont="1" applyFill="1" applyBorder="1" applyAlignment="1" applyProtection="1">
      <alignment horizontal="left" vertical="center" wrapText="1"/>
      <protection locked="0"/>
    </xf>
    <xf numFmtId="10" fontId="20" fillId="17" borderId="40" xfId="1" applyNumberFormat="1" applyFont="1" applyFill="1" applyBorder="1" applyAlignment="1">
      <alignment vertical="center"/>
    </xf>
    <xf numFmtId="10" fontId="22" fillId="17" borderId="40" xfId="1" applyNumberFormat="1" applyFont="1" applyFill="1" applyBorder="1" applyAlignment="1">
      <alignment vertical="center"/>
    </xf>
    <xf numFmtId="49" fontId="23" fillId="20" borderId="41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41" xfId="71" applyNumberFormat="1" applyFont="1" applyFill="1" applyBorder="1" applyAlignment="1">
      <alignment vertical="center" wrapText="1" shrinkToFit="1"/>
    </xf>
    <xf numFmtId="0" fontId="21" fillId="17" borderId="42" xfId="71" applyNumberFormat="1" applyFont="1" applyFill="1" applyBorder="1" applyAlignment="1">
      <alignment vertical="center" wrapText="1" shrinkToFit="1"/>
    </xf>
    <xf numFmtId="10" fontId="20" fillId="17" borderId="43" xfId="1" applyNumberFormat="1" applyFont="1" applyFill="1" applyBorder="1" applyAlignment="1">
      <alignment vertical="center"/>
    </xf>
    <xf numFmtId="0" fontId="23" fillId="19" borderId="42" xfId="71" applyNumberFormat="1" applyFont="1" applyFill="1" applyBorder="1" applyAlignment="1">
      <alignment vertical="center" wrapText="1" shrinkToFit="1"/>
    </xf>
    <xf numFmtId="10" fontId="22" fillId="19" borderId="43" xfId="1" applyNumberFormat="1" applyFont="1" applyFill="1" applyBorder="1" applyAlignment="1">
      <alignment vertical="center"/>
    </xf>
    <xf numFmtId="0" fontId="23" fillId="19" borderId="41" xfId="71" applyNumberFormat="1" applyFont="1" applyFill="1" applyBorder="1" applyAlignment="1">
      <alignment vertical="center" wrapText="1" shrinkToFit="1"/>
    </xf>
    <xf numFmtId="49" fontId="23" fillId="20" borderId="44" xfId="2" applyNumberFormat="1" applyFont="1" applyFill="1" applyBorder="1" applyAlignment="1" applyProtection="1">
      <alignment horizontal="left" vertical="center" wrapText="1"/>
      <protection locked="0"/>
    </xf>
    <xf numFmtId="0" fontId="22" fillId="20" borderId="45" xfId="0" applyFont="1" applyFill="1" applyBorder="1" applyAlignment="1">
      <alignment horizontal="left" vertical="center"/>
    </xf>
    <xf numFmtId="0" fontId="23" fillId="20" borderId="45" xfId="2" applyNumberFormat="1" applyFont="1" applyFill="1" applyBorder="1" applyAlignment="1" applyProtection="1">
      <alignment horizontal="left" vertical="center" wrapText="1"/>
      <protection locked="0"/>
    </xf>
    <xf numFmtId="0" fontId="23" fillId="20" borderId="45" xfId="180" applyNumberFormat="1" applyFont="1" applyFill="1" applyBorder="1" applyAlignment="1" applyProtection="1">
      <alignment horizontal="center" vertical="center" wrapText="1"/>
      <protection locked="0"/>
    </xf>
    <xf numFmtId="43" fontId="23" fillId="20" borderId="45" xfId="436" applyNumberFormat="1" applyFont="1" applyFill="1" applyBorder="1" applyAlignment="1" applyProtection="1">
      <alignment vertical="center" shrinkToFit="1"/>
    </xf>
    <xf numFmtId="43" fontId="22" fillId="20" borderId="45" xfId="436" applyFont="1" applyFill="1" applyBorder="1" applyAlignment="1">
      <alignment horizontal="center" vertical="center"/>
    </xf>
    <xf numFmtId="43" fontId="22" fillId="20" borderId="45" xfId="436" applyFont="1" applyFill="1" applyBorder="1" applyAlignment="1">
      <alignment vertical="center"/>
    </xf>
    <xf numFmtId="43" fontId="22" fillId="20" borderId="45" xfId="0" applyNumberFormat="1" applyFont="1" applyFill="1" applyBorder="1" applyAlignment="1">
      <alignment vertical="center"/>
    </xf>
    <xf numFmtId="10" fontId="22" fillId="20" borderId="46" xfId="1" applyNumberFormat="1" applyFont="1" applyFill="1" applyBorder="1" applyAlignment="1">
      <alignment vertical="center"/>
    </xf>
    <xf numFmtId="0" fontId="20" fillId="0" borderId="0" xfId="0" applyFont="1"/>
    <xf numFmtId="0" fontId="22" fillId="0" borderId="0" xfId="0" applyFont="1"/>
    <xf numFmtId="9" fontId="20" fillId="0" borderId="20" xfId="1" applyFont="1" applyBorder="1" applyAlignment="1">
      <alignment horizontal="center"/>
    </xf>
    <xf numFmtId="0" fontId="20" fillId="0" borderId="48" xfId="0" applyFont="1" applyBorder="1"/>
    <xf numFmtId="0" fontId="20" fillId="0" borderId="49" xfId="0" applyFont="1" applyBorder="1"/>
    <xf numFmtId="0" fontId="22" fillId="23" borderId="44" xfId="0" applyFont="1" applyFill="1" applyBorder="1"/>
    <xf numFmtId="0" fontId="22" fillId="23" borderId="50" xfId="0" applyFont="1" applyFill="1" applyBorder="1"/>
    <xf numFmtId="0" fontId="22" fillId="23" borderId="51" xfId="0" applyFont="1" applyFill="1" applyBorder="1"/>
    <xf numFmtId="0" fontId="22" fillId="23" borderId="45" xfId="0" applyFont="1" applyFill="1" applyBorder="1" applyAlignment="1">
      <alignment horizontal="center"/>
    </xf>
    <xf numFmtId="0" fontId="22" fillId="23" borderId="46" xfId="0" applyFont="1" applyFill="1" applyBorder="1" applyAlignment="1">
      <alignment horizontal="center"/>
    </xf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0" fontId="20" fillId="0" borderId="54" xfId="0" applyFont="1" applyBorder="1"/>
    <xf numFmtId="0" fontId="20" fillId="0" borderId="55" xfId="0" applyFont="1" applyBorder="1"/>
    <xf numFmtId="164" fontId="20" fillId="0" borderId="44" xfId="437" applyFont="1" applyBorder="1"/>
    <xf numFmtId="164" fontId="20" fillId="0" borderId="45" xfId="437" applyFont="1" applyBorder="1"/>
    <xf numFmtId="164" fontId="20" fillId="0" borderId="46" xfId="437" applyFont="1" applyBorder="1"/>
    <xf numFmtId="9" fontId="20" fillId="0" borderId="37" xfId="1" applyFont="1" applyBorder="1" applyAlignment="1">
      <alignment horizontal="center"/>
    </xf>
    <xf numFmtId="9" fontId="20" fillId="0" borderId="38" xfId="1" applyFont="1" applyBorder="1" applyAlignment="1">
      <alignment horizontal="center"/>
    </xf>
    <xf numFmtId="9" fontId="20" fillId="0" borderId="39" xfId="1" applyFont="1" applyBorder="1" applyAlignment="1">
      <alignment horizontal="center"/>
    </xf>
    <xf numFmtId="9" fontId="20" fillId="0" borderId="56" xfId="1" applyFont="1" applyBorder="1" applyAlignment="1">
      <alignment horizontal="center"/>
    </xf>
    <xf numFmtId="9" fontId="20" fillId="0" borderId="53" xfId="1" applyFont="1" applyBorder="1" applyAlignment="1">
      <alignment horizontal="center"/>
    </xf>
    <xf numFmtId="0" fontId="22" fillId="0" borderId="57" xfId="0" applyFont="1" applyBorder="1" applyAlignment="1">
      <alignment horizontal="center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2" fillId="0" borderId="34" xfId="0" applyFont="1" applyBorder="1"/>
    <xf numFmtId="164" fontId="22" fillId="0" borderId="47" xfId="437" applyFont="1" applyBorder="1"/>
    <xf numFmtId="0" fontId="20" fillId="0" borderId="52" xfId="0" applyFont="1" applyBorder="1"/>
    <xf numFmtId="0" fontId="20" fillId="0" borderId="60" xfId="0" applyFont="1" applyBorder="1"/>
    <xf numFmtId="0" fontId="22" fillId="0" borderId="36" xfId="0" applyFont="1" applyBorder="1"/>
    <xf numFmtId="43" fontId="20" fillId="0" borderId="13" xfId="436" applyFont="1" applyBorder="1"/>
    <xf numFmtId="43" fontId="20" fillId="0" borderId="21" xfId="436" applyFont="1" applyBorder="1"/>
    <xf numFmtId="43" fontId="20" fillId="0" borderId="62" xfId="436" applyFont="1" applyBorder="1"/>
    <xf numFmtId="0" fontId="20" fillId="0" borderId="63" xfId="0" applyFont="1" applyBorder="1" applyAlignment="1">
      <alignment horizontal="center"/>
    </xf>
    <xf numFmtId="0" fontId="20" fillId="0" borderId="64" xfId="0" applyFont="1" applyBorder="1" applyAlignment="1">
      <alignment horizontal="center"/>
    </xf>
    <xf numFmtId="0" fontId="20" fillId="0" borderId="65" xfId="0" applyFont="1" applyBorder="1" applyAlignment="1">
      <alignment horizontal="center"/>
    </xf>
    <xf numFmtId="43" fontId="22" fillId="0" borderId="35" xfId="436" applyFont="1" applyBorder="1"/>
    <xf numFmtId="0" fontId="22" fillId="0" borderId="47" xfId="0" applyFont="1" applyBorder="1" applyAlignment="1">
      <alignment horizontal="center"/>
    </xf>
    <xf numFmtId="9" fontId="22" fillId="0" borderId="61" xfId="1" applyFont="1" applyFill="1" applyBorder="1" applyAlignment="1">
      <alignment horizontal="center"/>
    </xf>
    <xf numFmtId="9" fontId="22" fillId="0" borderId="32" xfId="1" applyFont="1" applyFill="1" applyBorder="1" applyAlignment="1">
      <alignment horizontal="center"/>
    </xf>
    <xf numFmtId="9" fontId="22" fillId="0" borderId="33" xfId="1" applyFont="1" applyFill="1" applyBorder="1" applyAlignment="1">
      <alignment horizontal="center"/>
    </xf>
    <xf numFmtId="9" fontId="20" fillId="0" borderId="14" xfId="1" applyFont="1" applyFill="1" applyBorder="1" applyAlignment="1">
      <alignment horizontal="center"/>
    </xf>
    <xf numFmtId="9" fontId="20" fillId="0" borderId="20" xfId="1" applyFont="1" applyFill="1" applyBorder="1" applyAlignment="1">
      <alignment horizontal="center"/>
    </xf>
    <xf numFmtId="9" fontId="20" fillId="0" borderId="53" xfId="1" applyFont="1" applyFill="1" applyBorder="1" applyAlignment="1">
      <alignment horizontal="center"/>
    </xf>
    <xf numFmtId="9" fontId="20" fillId="0" borderId="22" xfId="1" applyFont="1" applyFill="1" applyBorder="1" applyAlignment="1">
      <alignment horizontal="center"/>
    </xf>
    <xf numFmtId="9" fontId="20" fillId="0" borderId="15" xfId="1" applyFont="1" applyFill="1" applyBorder="1" applyAlignment="1">
      <alignment horizontal="center"/>
    </xf>
    <xf numFmtId="9" fontId="20" fillId="0" borderId="40" xfId="1" applyFont="1" applyFill="1" applyBorder="1" applyAlignment="1">
      <alignment horizontal="center"/>
    </xf>
    <xf numFmtId="9" fontId="20" fillId="0" borderId="51" xfId="1" applyFont="1" applyFill="1" applyBorder="1" applyAlignment="1">
      <alignment horizontal="center"/>
    </xf>
    <xf numFmtId="9" fontId="20" fillId="0" borderId="45" xfId="1" applyFont="1" applyFill="1" applyBorder="1" applyAlignment="1">
      <alignment horizontal="center"/>
    </xf>
    <xf numFmtId="9" fontId="20" fillId="0" borderId="46" xfId="1" applyFont="1" applyFill="1" applyBorder="1" applyAlignment="1">
      <alignment horizontal="center"/>
    </xf>
    <xf numFmtId="9" fontId="20" fillId="0" borderId="0" xfId="1" applyFont="1" applyFill="1" applyBorder="1" applyAlignment="1">
      <alignment horizontal="center"/>
    </xf>
    <xf numFmtId="0" fontId="22" fillId="20" borderId="16" xfId="0" applyFont="1" applyFill="1" applyBorder="1" applyAlignment="1">
      <alignment horizontal="center" vertical="center"/>
    </xf>
    <xf numFmtId="0" fontId="22" fillId="20" borderId="17" xfId="0" applyFont="1" applyFill="1" applyBorder="1" applyAlignment="1">
      <alignment horizontal="center" vertical="center"/>
    </xf>
    <xf numFmtId="0" fontId="22" fillId="20" borderId="18" xfId="0" applyFont="1" applyFill="1" applyBorder="1" applyAlignment="1">
      <alignment horizontal="center" vertical="center"/>
    </xf>
    <xf numFmtId="0" fontId="22" fillId="20" borderId="23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20" borderId="25" xfId="0" applyFont="1" applyFill="1" applyBorder="1" applyAlignment="1">
      <alignment horizontal="center" vertical="center"/>
    </xf>
    <xf numFmtId="0" fontId="22" fillId="20" borderId="28" xfId="0" applyFont="1" applyFill="1" applyBorder="1" applyAlignment="1">
      <alignment horizontal="center" vertical="center"/>
    </xf>
    <xf numFmtId="0" fontId="22" fillId="20" borderId="29" xfId="0" applyFont="1" applyFill="1" applyBorder="1" applyAlignment="1">
      <alignment horizontal="center" vertical="center"/>
    </xf>
    <xf numFmtId="0" fontId="22" fillId="20" borderId="30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24" xfId="0" applyFont="1" applyFill="1" applyBorder="1" applyAlignment="1">
      <alignment horizontal="left" vertical="center"/>
    </xf>
    <xf numFmtId="0" fontId="20" fillId="17" borderId="23" xfId="0" applyFont="1" applyFill="1" applyBorder="1" applyAlignment="1">
      <alignment horizontal="center" vertical="center"/>
    </xf>
    <xf numFmtId="0" fontId="20" fillId="17" borderId="24" xfId="0" applyFont="1" applyFill="1" applyBorder="1" applyAlignment="1">
      <alignment horizontal="center" vertical="center"/>
    </xf>
    <xf numFmtId="0" fontId="20" fillId="17" borderId="26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20" fillId="17" borderId="29" xfId="0" applyFont="1" applyFill="1" applyBorder="1" applyAlignment="1">
      <alignment horizontal="center" vertical="center"/>
    </xf>
    <xf numFmtId="0" fontId="22" fillId="20" borderId="21" xfId="0" applyFont="1" applyFill="1" applyBorder="1" applyAlignment="1">
      <alignment horizontal="center" vertical="center"/>
    </xf>
    <xf numFmtId="0" fontId="22" fillId="20" borderId="26" xfId="0" applyFont="1" applyFill="1" applyBorder="1" applyAlignment="1">
      <alignment horizontal="center" vertical="center"/>
    </xf>
    <xf numFmtId="0" fontId="22" fillId="20" borderId="0" xfId="0" applyFont="1" applyFill="1" applyBorder="1" applyAlignment="1">
      <alignment horizontal="center" vertical="center"/>
    </xf>
    <xf numFmtId="0" fontId="22" fillId="20" borderId="27" xfId="0" applyFont="1" applyFill="1" applyBorder="1" applyAlignment="1">
      <alignment horizontal="center" vertical="center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7010000}"/>
    <cellStyle name="Separador de milhares 2 3" xfId="164" xr:uid="{00000000-0005-0000-0000-000068010000}"/>
    <cellStyle name="Separador de milhares 2 4" xfId="248" xr:uid="{00000000-0005-0000-0000-000069010000}"/>
    <cellStyle name="Separador de milhares 2 5" xfId="326" xr:uid="{00000000-0005-0000-0000-00006A010000}"/>
    <cellStyle name="Separador de milhares 2 6" xfId="411" xr:uid="{00000000-0005-0000-0000-00006B010000}"/>
    <cellStyle name="Separador de milhares 5" xfId="325" xr:uid="{00000000-0005-0000-0000-00006C010000}"/>
    <cellStyle name="Separador de milhares 6" xfId="410" xr:uid="{00000000-0005-0000-0000-00006D010000}"/>
    <cellStyle name="Texto de Aviso 2" xfId="75" xr:uid="{00000000-0005-0000-0000-00006E010000}"/>
    <cellStyle name="Texto de Aviso 2 2" xfId="76" xr:uid="{00000000-0005-0000-0000-00006F010000}"/>
    <cellStyle name="Texto de Aviso 2 3" xfId="166" xr:uid="{00000000-0005-0000-0000-000070010000}"/>
    <cellStyle name="Texto de Aviso 2 4" xfId="250" xr:uid="{00000000-0005-0000-0000-000071010000}"/>
    <cellStyle name="Texto de Aviso 2 5" xfId="328" xr:uid="{00000000-0005-0000-0000-000072010000}"/>
    <cellStyle name="Texto de Aviso 2 6" xfId="413" xr:uid="{00000000-0005-0000-0000-000073010000}"/>
    <cellStyle name="Texto de Aviso 3" xfId="165" xr:uid="{00000000-0005-0000-0000-000074010000}"/>
    <cellStyle name="Texto de Aviso 4" xfId="249" xr:uid="{00000000-0005-0000-0000-000075010000}"/>
    <cellStyle name="Texto de Aviso 5" xfId="327" xr:uid="{00000000-0005-0000-0000-000076010000}"/>
    <cellStyle name="Texto de Aviso 6" xfId="412" xr:uid="{00000000-0005-0000-0000-000077010000}"/>
    <cellStyle name="Texto Explicativo 2" xfId="77" xr:uid="{00000000-0005-0000-0000-000078010000}"/>
    <cellStyle name="Texto Explicativo 2 2" xfId="78" xr:uid="{00000000-0005-0000-0000-000079010000}"/>
    <cellStyle name="Texto Explicativo 2 3" xfId="168" xr:uid="{00000000-0005-0000-0000-00007A010000}"/>
    <cellStyle name="Texto Explicativo 2 4" xfId="252" xr:uid="{00000000-0005-0000-0000-00007B010000}"/>
    <cellStyle name="Texto Explicativo 2 5" xfId="330" xr:uid="{00000000-0005-0000-0000-00007C010000}"/>
    <cellStyle name="Texto Explicativo 2 6" xfId="415" xr:uid="{00000000-0005-0000-0000-00007D010000}"/>
    <cellStyle name="Texto Explicativo 3" xfId="167" xr:uid="{00000000-0005-0000-0000-00007E010000}"/>
    <cellStyle name="Texto Explicativo 4" xfId="251" xr:uid="{00000000-0005-0000-0000-00007F010000}"/>
    <cellStyle name="Texto Explicativo 5" xfId="329" xr:uid="{00000000-0005-0000-0000-000080010000}"/>
    <cellStyle name="Texto Explicativo 6" xfId="414" xr:uid="{00000000-0005-0000-0000-000081010000}"/>
    <cellStyle name="Título 1 2" xfId="79" xr:uid="{00000000-0005-0000-0000-000082010000}"/>
    <cellStyle name="Título 1 2 2" xfId="80" xr:uid="{00000000-0005-0000-0000-000083010000}"/>
    <cellStyle name="Título 1 2 3" xfId="170" xr:uid="{00000000-0005-0000-0000-000084010000}"/>
    <cellStyle name="Título 1 2 4" xfId="254" xr:uid="{00000000-0005-0000-0000-000085010000}"/>
    <cellStyle name="Título 1 2 5" xfId="332" xr:uid="{00000000-0005-0000-0000-000086010000}"/>
    <cellStyle name="Título 1 2 6" xfId="417" xr:uid="{00000000-0005-0000-0000-000087010000}"/>
    <cellStyle name="Título 1 3" xfId="169" xr:uid="{00000000-0005-0000-0000-000088010000}"/>
    <cellStyle name="Título 1 4" xfId="253" xr:uid="{00000000-0005-0000-0000-000089010000}"/>
    <cellStyle name="Título 1 5" xfId="331" xr:uid="{00000000-0005-0000-0000-00008A010000}"/>
    <cellStyle name="Título 1 6" xfId="416" xr:uid="{00000000-0005-0000-0000-00008B010000}"/>
    <cellStyle name="Título 2 2" xfId="81" xr:uid="{00000000-0005-0000-0000-00008C010000}"/>
    <cellStyle name="Título 2 2 2" xfId="82" xr:uid="{00000000-0005-0000-0000-00008D010000}"/>
    <cellStyle name="Título 2 2 3" xfId="172" xr:uid="{00000000-0005-0000-0000-00008E010000}"/>
    <cellStyle name="Título 2 2 4" xfId="256" xr:uid="{00000000-0005-0000-0000-00008F010000}"/>
    <cellStyle name="Título 2 2 5" xfId="334" xr:uid="{00000000-0005-0000-0000-000090010000}"/>
    <cellStyle name="Título 2 2 6" xfId="419" xr:uid="{00000000-0005-0000-0000-000091010000}"/>
    <cellStyle name="Título 2 3" xfId="171" xr:uid="{00000000-0005-0000-0000-000092010000}"/>
    <cellStyle name="Título 2 4" xfId="255" xr:uid="{00000000-0005-0000-0000-000093010000}"/>
    <cellStyle name="Título 2 5" xfId="333" xr:uid="{00000000-0005-0000-0000-000094010000}"/>
    <cellStyle name="Título 2 6" xfId="418" xr:uid="{00000000-0005-0000-0000-000095010000}"/>
    <cellStyle name="Título 3 2" xfId="83" xr:uid="{00000000-0005-0000-0000-000096010000}"/>
    <cellStyle name="Título 3 2 2" xfId="84" xr:uid="{00000000-0005-0000-0000-000097010000}"/>
    <cellStyle name="Título 3 2 3" xfId="174" xr:uid="{00000000-0005-0000-0000-000098010000}"/>
    <cellStyle name="Título 3 2 4" xfId="258" xr:uid="{00000000-0005-0000-0000-000099010000}"/>
    <cellStyle name="Título 3 2 5" xfId="336" xr:uid="{00000000-0005-0000-0000-00009A010000}"/>
    <cellStyle name="Título 3 2 6" xfId="421" xr:uid="{00000000-0005-0000-0000-00009B010000}"/>
    <cellStyle name="Título 3 3" xfId="173" xr:uid="{00000000-0005-0000-0000-00009C010000}"/>
    <cellStyle name="Título 3 4" xfId="257" xr:uid="{00000000-0005-0000-0000-00009D010000}"/>
    <cellStyle name="Título 3 5" xfId="335" xr:uid="{00000000-0005-0000-0000-00009E010000}"/>
    <cellStyle name="Título 3 6" xfId="420" xr:uid="{00000000-0005-0000-0000-00009F010000}"/>
    <cellStyle name="Título 4 2" xfId="85" xr:uid="{00000000-0005-0000-0000-0000A0010000}"/>
    <cellStyle name="Título 4 2 2" xfId="86" xr:uid="{00000000-0005-0000-0000-0000A1010000}"/>
    <cellStyle name="Título 4 2 3" xfId="176" xr:uid="{00000000-0005-0000-0000-0000A2010000}"/>
    <cellStyle name="Título 4 2 4" xfId="260" xr:uid="{00000000-0005-0000-0000-0000A3010000}"/>
    <cellStyle name="Título 4 2 5" xfId="338" xr:uid="{00000000-0005-0000-0000-0000A4010000}"/>
    <cellStyle name="Título 4 2 6" xfId="423" xr:uid="{00000000-0005-0000-0000-0000A5010000}"/>
    <cellStyle name="Título 4 3" xfId="175" xr:uid="{00000000-0005-0000-0000-0000A6010000}"/>
    <cellStyle name="Título 4 4" xfId="259" xr:uid="{00000000-0005-0000-0000-0000A7010000}"/>
    <cellStyle name="Título 4 5" xfId="337" xr:uid="{00000000-0005-0000-0000-0000A8010000}"/>
    <cellStyle name="Título 4 6" xfId="422" xr:uid="{00000000-0005-0000-0000-0000A9010000}"/>
    <cellStyle name="Título 5" xfId="87" xr:uid="{00000000-0005-0000-0000-0000AA010000}"/>
    <cellStyle name="Total 2" xfId="88" xr:uid="{00000000-0005-0000-0000-0000AB010000}"/>
    <cellStyle name="Total 2 2" xfId="89" xr:uid="{00000000-0005-0000-0000-0000AC010000}"/>
    <cellStyle name="Total 2 3" xfId="179" xr:uid="{00000000-0005-0000-0000-0000AD010000}"/>
    <cellStyle name="Total 2 4" xfId="263" xr:uid="{00000000-0005-0000-0000-0000AE010000}"/>
    <cellStyle name="Total 2 5" xfId="340" xr:uid="{00000000-0005-0000-0000-0000AF010000}"/>
    <cellStyle name="Total 2 6" xfId="425" xr:uid="{00000000-0005-0000-0000-0000B0010000}"/>
    <cellStyle name="Total 3" xfId="178" xr:uid="{00000000-0005-0000-0000-0000B1010000}"/>
    <cellStyle name="Total 4" xfId="262" xr:uid="{00000000-0005-0000-0000-0000B2010000}"/>
    <cellStyle name="Total 5" xfId="339" xr:uid="{00000000-0005-0000-0000-0000B3010000}"/>
    <cellStyle name="Total 6" xfId="424" xr:uid="{00000000-0005-0000-0000-0000B4010000}"/>
    <cellStyle name="Vírgula" xfId="436" builtinId="3"/>
    <cellStyle name="Vírgula 2" xfId="90" xr:uid="{00000000-0005-0000-0000-0000B5010000}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3</xdr:row>
      <xdr:rowOff>180975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  <xdr:twoCellAnchor editAs="oneCell">
    <xdr:from>
      <xdr:col>2</xdr:col>
      <xdr:colOff>523875</xdr:colOff>
      <xdr:row>236</xdr:row>
      <xdr:rowOff>133350</xdr:rowOff>
    </xdr:from>
    <xdr:to>
      <xdr:col>4</xdr:col>
      <xdr:colOff>194518</xdr:colOff>
      <xdr:row>242</xdr:row>
      <xdr:rowOff>9525</xdr:rowOff>
    </xdr:to>
    <xdr:pic>
      <xdr:nvPicPr>
        <xdr:cNvPr id="4" name="Imagem 3" descr="Marca seplag 2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28775" y="19659600"/>
          <a:ext cx="3928318" cy="733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3</xdr:row>
      <xdr:rowOff>180975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371475</xdr:colOff>
      <xdr:row>0</xdr:row>
      <xdr:rowOff>133350</xdr:rowOff>
    </xdr:from>
    <xdr:to>
      <xdr:col>8</xdr:col>
      <xdr:colOff>381000</xdr:colOff>
      <xdr:row>3</xdr:row>
      <xdr:rowOff>111356</xdr:rowOff>
    </xdr:to>
    <xdr:pic>
      <xdr:nvPicPr>
        <xdr:cNvPr id="4" name="Imagem 3" descr="Marca seplag 2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19925" y="133350"/>
          <a:ext cx="2943225" cy="5495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CICLOVIA%20-%20OUT2019/Volume%20III%20-%20Documenta&#231;&#227;o%20T&#233;cnica%20e%20financeira/1_Planilha%20Multipla/LEOPA-CICL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FINISA%20-%20OUT2019/OR&#199;A/Or&#231;2019/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</sheetPr>
  <dimension ref="A1:O249"/>
  <sheetViews>
    <sheetView tabSelected="1" view="pageBreakPreview" zoomScaleSheetLayoutView="100" workbookViewId="0">
      <selection activeCell="H4" sqref="H4"/>
    </sheetView>
  </sheetViews>
  <sheetFormatPr defaultColWidth="9.109375" defaultRowHeight="10.199999999999999" outlineLevelRow="1" x14ac:dyDescent="0.3"/>
  <cols>
    <col min="1" max="1" width="8.88671875" style="69" customWidth="1"/>
    <col min="2" max="2" width="10" style="71" bestFit="1" customWidth="1"/>
    <col min="3" max="3" width="56" style="69" customWidth="1"/>
    <col min="4" max="4" width="7.88671875" style="69" customWidth="1"/>
    <col min="5" max="5" width="10.6640625" style="72" bestFit="1" customWidth="1"/>
    <col min="6" max="6" width="11.88671875" style="73" bestFit="1" customWidth="1"/>
    <col min="7" max="7" width="10.33203125" style="72" customWidth="1"/>
    <col min="8" max="8" width="15" style="69" bestFit="1" customWidth="1"/>
    <col min="9" max="9" width="9.33203125" style="69" customWidth="1"/>
    <col min="10" max="12" width="9.44140625" style="69" hidden="1" customWidth="1"/>
    <col min="13" max="13" width="13.109375" style="69" hidden="1" customWidth="1"/>
    <col min="14" max="14" width="14.88671875" style="69" hidden="1" customWidth="1"/>
    <col min="15" max="15" width="13.109375" style="69" hidden="1" customWidth="1"/>
    <col min="16" max="16384" width="9.109375" style="69"/>
  </cols>
  <sheetData>
    <row r="1" spans="1:15" ht="17.25" customHeight="1" x14ac:dyDescent="0.3">
      <c r="A1" s="226"/>
      <c r="B1" s="227"/>
      <c r="C1" s="225" t="s">
        <v>308</v>
      </c>
      <c r="D1" s="225"/>
      <c r="E1" s="225"/>
      <c r="F1" s="225"/>
      <c r="G1" s="74"/>
      <c r="H1" s="75"/>
      <c r="I1" s="76"/>
      <c r="J1" s="9"/>
      <c r="K1" s="9"/>
      <c r="L1" s="9"/>
      <c r="M1" s="9"/>
      <c r="N1" s="9"/>
      <c r="O1" s="10"/>
    </row>
    <row r="2" spans="1:15" ht="17.25" customHeight="1" x14ac:dyDescent="0.3">
      <c r="A2" s="228"/>
      <c r="B2" s="229"/>
      <c r="C2" s="224" t="s">
        <v>201</v>
      </c>
      <c r="D2" s="224"/>
      <c r="E2" s="224"/>
      <c r="F2" s="224"/>
      <c r="G2" s="12" t="s">
        <v>480</v>
      </c>
      <c r="H2" s="13"/>
      <c r="I2" s="77"/>
      <c r="J2" s="13"/>
      <c r="K2" s="13"/>
      <c r="L2" s="13"/>
      <c r="M2" s="13"/>
      <c r="N2" s="13"/>
      <c r="O2" s="14"/>
    </row>
    <row r="3" spans="1:15" ht="17.25" customHeight="1" x14ac:dyDescent="0.3">
      <c r="A3" s="228"/>
      <c r="B3" s="229"/>
      <c r="C3" s="224" t="s">
        <v>80</v>
      </c>
      <c r="D3" s="224"/>
      <c r="E3" s="224"/>
      <c r="F3" s="224"/>
      <c r="G3" s="12" t="s">
        <v>481</v>
      </c>
      <c r="H3" s="13"/>
      <c r="I3" s="77"/>
      <c r="J3" s="13"/>
      <c r="K3" s="13"/>
      <c r="L3" s="13"/>
      <c r="M3" s="13"/>
      <c r="N3" s="13"/>
      <c r="O3" s="14"/>
    </row>
    <row r="4" spans="1:15" ht="17.25" customHeight="1" thickBot="1" x14ac:dyDescent="0.35">
      <c r="A4" s="230"/>
      <c r="B4" s="231"/>
      <c r="C4" s="78"/>
      <c r="D4" s="78"/>
      <c r="E4" s="79"/>
      <c r="F4" s="80"/>
      <c r="G4" s="79" t="s">
        <v>61</v>
      </c>
      <c r="H4" s="81"/>
      <c r="I4" s="82"/>
      <c r="J4" s="15"/>
      <c r="K4" s="15"/>
      <c r="L4" s="15"/>
      <c r="M4" s="15"/>
      <c r="N4" s="15"/>
      <c r="O4" s="16"/>
    </row>
    <row r="5" spans="1:15" ht="17.25" customHeight="1" x14ac:dyDescent="0.3">
      <c r="A5" s="218" t="s">
        <v>60</v>
      </c>
      <c r="B5" s="219"/>
      <c r="C5" s="219"/>
      <c r="D5" s="219"/>
      <c r="E5" s="219"/>
      <c r="F5" s="219"/>
      <c r="G5" s="219"/>
      <c r="H5" s="219"/>
      <c r="I5" s="220"/>
      <c r="J5" s="232" t="s">
        <v>74</v>
      </c>
      <c r="K5" s="216"/>
      <c r="L5" s="216"/>
      <c r="M5" s="57" t="s">
        <v>77</v>
      </c>
      <c r="N5" s="58"/>
      <c r="O5" s="59"/>
    </row>
    <row r="6" spans="1:15" ht="10.8" thickBot="1" x14ac:dyDescent="0.35">
      <c r="A6" s="221"/>
      <c r="B6" s="222"/>
      <c r="C6" s="222"/>
      <c r="D6" s="222"/>
      <c r="E6" s="222"/>
      <c r="F6" s="222"/>
      <c r="G6" s="222"/>
      <c r="H6" s="222"/>
      <c r="I6" s="223"/>
      <c r="J6" s="232" t="s">
        <v>72</v>
      </c>
      <c r="K6" s="216"/>
      <c r="L6" s="217"/>
      <c r="M6" s="215" t="s">
        <v>73</v>
      </c>
      <c r="N6" s="216"/>
      <c r="O6" s="217"/>
    </row>
    <row r="7" spans="1:15" s="70" customFormat="1" ht="31.2" thickBot="1" x14ac:dyDescent="0.35">
      <c r="A7" s="84" t="s">
        <v>62</v>
      </c>
      <c r="B7" s="85" t="s">
        <v>63</v>
      </c>
      <c r="C7" s="86" t="s">
        <v>64</v>
      </c>
      <c r="D7" s="86" t="s">
        <v>53</v>
      </c>
      <c r="E7" s="87" t="s">
        <v>75</v>
      </c>
      <c r="F7" s="88" t="s">
        <v>65</v>
      </c>
      <c r="G7" s="88" t="s">
        <v>68</v>
      </c>
      <c r="H7" s="86" t="s">
        <v>66</v>
      </c>
      <c r="I7" s="89" t="s">
        <v>67</v>
      </c>
      <c r="J7" s="83" t="s">
        <v>69</v>
      </c>
      <c r="K7" s="60" t="s">
        <v>70</v>
      </c>
      <c r="L7" s="60" t="s">
        <v>71</v>
      </c>
      <c r="M7" s="60" t="s">
        <v>69</v>
      </c>
      <c r="N7" s="60" t="s">
        <v>70</v>
      </c>
      <c r="O7" s="60" t="s">
        <v>71</v>
      </c>
    </row>
    <row r="8" spans="1:15" s="70" customFormat="1" x14ac:dyDescent="0.3">
      <c r="A8" s="127"/>
      <c r="B8" s="128"/>
      <c r="C8" s="129" t="s">
        <v>307</v>
      </c>
      <c r="D8" s="130"/>
      <c r="E8" s="131"/>
      <c r="F8" s="132"/>
      <c r="G8" s="133"/>
      <c r="H8" s="134"/>
      <c r="I8" s="135"/>
      <c r="J8" s="112"/>
      <c r="K8" s="98" t="e">
        <f>N8/$H$8</f>
        <v>#REF!</v>
      </c>
      <c r="L8" s="99"/>
      <c r="M8" s="100"/>
      <c r="N8" s="100" t="e">
        <f>TRUNC(SUM(N11:N60),2)</f>
        <v>#REF!</v>
      </c>
      <c r="O8" s="100"/>
    </row>
    <row r="9" spans="1:15" s="70" customFormat="1" x14ac:dyDescent="0.3">
      <c r="A9" s="136" t="s">
        <v>31</v>
      </c>
      <c r="B9" s="101"/>
      <c r="C9" s="90" t="s">
        <v>152</v>
      </c>
      <c r="D9" s="91"/>
      <c r="E9" s="92"/>
      <c r="F9" s="93"/>
      <c r="G9" s="94"/>
      <c r="H9" s="95"/>
      <c r="I9" s="137"/>
      <c r="J9" s="113"/>
      <c r="K9" s="102"/>
      <c r="L9" s="96"/>
      <c r="M9" s="97"/>
      <c r="N9" s="97"/>
      <c r="O9" s="97"/>
    </row>
    <row r="10" spans="1:15" s="70" customFormat="1" outlineLevel="1" x14ac:dyDescent="0.3">
      <c r="A10" s="138" t="s">
        <v>32</v>
      </c>
      <c r="B10" s="55"/>
      <c r="C10" s="44" t="s">
        <v>0</v>
      </c>
      <c r="D10" s="45"/>
      <c r="E10" s="46"/>
      <c r="F10" s="47"/>
      <c r="G10" s="48"/>
      <c r="H10" s="49"/>
      <c r="I10" s="139"/>
      <c r="J10" s="114"/>
      <c r="K10" s="50"/>
      <c r="L10" s="51"/>
      <c r="M10" s="39"/>
      <c r="N10" s="39"/>
      <c r="O10" s="39"/>
    </row>
    <row r="11" spans="1:15" outlineLevel="1" x14ac:dyDescent="0.3">
      <c r="A11" s="140" t="s">
        <v>33</v>
      </c>
      <c r="B11" s="43" t="s">
        <v>108</v>
      </c>
      <c r="C11" s="3" t="s">
        <v>121</v>
      </c>
      <c r="D11" s="4" t="s">
        <v>52</v>
      </c>
      <c r="E11" s="25">
        <v>2.88</v>
      </c>
      <c r="F11" s="5"/>
      <c r="G11" s="1"/>
      <c r="H11" s="8"/>
      <c r="I11" s="141"/>
      <c r="J11" s="115">
        <v>0</v>
      </c>
      <c r="K11" s="28">
        <f>E11</f>
        <v>2.88</v>
      </c>
      <c r="L11" s="19">
        <f t="shared" ref="L11:L60" si="0">K11+J11</f>
        <v>2.88</v>
      </c>
      <c r="M11" s="27">
        <v>0</v>
      </c>
      <c r="N11" s="27">
        <f>TRUNC(K11*G11,2)</f>
        <v>0</v>
      </c>
      <c r="O11" s="27">
        <f t="shared" ref="O11:O58" si="1">N11+M11</f>
        <v>0</v>
      </c>
    </row>
    <row r="12" spans="1:15" s="70" customFormat="1" outlineLevel="1" x14ac:dyDescent="0.3">
      <c r="A12" s="138" t="s">
        <v>34</v>
      </c>
      <c r="B12" s="55"/>
      <c r="C12" s="44" t="s">
        <v>122</v>
      </c>
      <c r="D12" s="45" t="s">
        <v>51</v>
      </c>
      <c r="E12" s="46">
        <v>0</v>
      </c>
      <c r="F12" s="47"/>
      <c r="G12" s="48"/>
      <c r="H12" s="49"/>
      <c r="I12" s="139"/>
      <c r="J12" s="114">
        <v>0</v>
      </c>
      <c r="K12" s="56">
        <f>E12</f>
        <v>0</v>
      </c>
      <c r="L12" s="51">
        <f t="shared" si="0"/>
        <v>0</v>
      </c>
      <c r="M12" s="39">
        <v>0</v>
      </c>
      <c r="N12" s="39">
        <f>TRUNC(K12*G12,2)</f>
        <v>0</v>
      </c>
      <c r="O12" s="39">
        <f t="shared" si="1"/>
        <v>0</v>
      </c>
    </row>
    <row r="13" spans="1:15" ht="20.399999999999999" outlineLevel="1" x14ac:dyDescent="0.3">
      <c r="A13" s="140" t="s">
        <v>35</v>
      </c>
      <c r="B13" s="43">
        <v>78472</v>
      </c>
      <c r="C13" s="3" t="s">
        <v>3</v>
      </c>
      <c r="D13" s="4" t="s">
        <v>52</v>
      </c>
      <c r="E13" s="25">
        <v>6831</v>
      </c>
      <c r="F13" s="5"/>
      <c r="G13" s="1"/>
      <c r="H13" s="8"/>
      <c r="I13" s="141"/>
      <c r="J13" s="115"/>
      <c r="K13" s="20"/>
      <c r="L13" s="19"/>
      <c r="M13" s="27"/>
      <c r="N13" s="27"/>
      <c r="O13" s="27"/>
    </row>
    <row r="14" spans="1:15" s="70" customFormat="1" outlineLevel="1" x14ac:dyDescent="0.3">
      <c r="A14" s="138" t="s">
        <v>36</v>
      </c>
      <c r="B14" s="55"/>
      <c r="C14" s="44" t="s">
        <v>4</v>
      </c>
      <c r="D14" s="45" t="s">
        <v>51</v>
      </c>
      <c r="E14" s="46">
        <v>0</v>
      </c>
      <c r="F14" s="47"/>
      <c r="G14" s="48"/>
      <c r="H14" s="49"/>
      <c r="I14" s="139"/>
      <c r="J14" s="114">
        <v>0</v>
      </c>
      <c r="K14" s="56" t="e">
        <f>#REF!</f>
        <v>#REF!</v>
      </c>
      <c r="L14" s="51" t="e">
        <f t="shared" si="0"/>
        <v>#REF!</v>
      </c>
      <c r="M14" s="39">
        <v>0</v>
      </c>
      <c r="N14" s="39" t="e">
        <f>TRUNC(K14*G14,2)</f>
        <v>#REF!</v>
      </c>
      <c r="O14" s="39" t="e">
        <f t="shared" si="1"/>
        <v>#REF!</v>
      </c>
    </row>
    <row r="15" spans="1:15" s="70" customFormat="1" outlineLevel="1" x14ac:dyDescent="0.3">
      <c r="A15" s="140" t="s">
        <v>37</v>
      </c>
      <c r="B15" s="43" t="s">
        <v>109</v>
      </c>
      <c r="C15" s="3" t="s">
        <v>123</v>
      </c>
      <c r="D15" s="4" t="s">
        <v>53</v>
      </c>
      <c r="E15" s="25">
        <v>1</v>
      </c>
      <c r="F15" s="5"/>
      <c r="G15" s="1"/>
      <c r="H15" s="8"/>
      <c r="I15" s="142"/>
      <c r="J15" s="116"/>
      <c r="K15" s="24"/>
      <c r="L15" s="23"/>
      <c r="M15" s="26"/>
      <c r="N15" s="26"/>
      <c r="O15" s="26"/>
    </row>
    <row r="16" spans="1:15" s="70" customFormat="1" outlineLevel="1" x14ac:dyDescent="0.3">
      <c r="A16" s="138" t="s">
        <v>38</v>
      </c>
      <c r="B16" s="55"/>
      <c r="C16" s="44" t="s">
        <v>5</v>
      </c>
      <c r="D16" s="45" t="s">
        <v>51</v>
      </c>
      <c r="E16" s="46">
        <v>0</v>
      </c>
      <c r="F16" s="47"/>
      <c r="G16" s="48"/>
      <c r="H16" s="49"/>
      <c r="I16" s="139"/>
      <c r="J16" s="114">
        <v>0</v>
      </c>
      <c r="K16" s="56">
        <f>E16*0.5</f>
        <v>0</v>
      </c>
      <c r="L16" s="51">
        <f t="shared" si="0"/>
        <v>0</v>
      </c>
      <c r="M16" s="39">
        <v>0</v>
      </c>
      <c r="N16" s="39">
        <f>TRUNC(K16*G16,2)</f>
        <v>0</v>
      </c>
      <c r="O16" s="39">
        <f t="shared" si="1"/>
        <v>0</v>
      </c>
    </row>
    <row r="17" spans="1:15" outlineLevel="1" x14ac:dyDescent="0.3">
      <c r="A17" s="140" t="s">
        <v>81</v>
      </c>
      <c r="B17" s="43" t="s">
        <v>6</v>
      </c>
      <c r="C17" s="3" t="s">
        <v>124</v>
      </c>
      <c r="D17" s="4" t="s">
        <v>54</v>
      </c>
      <c r="E17" s="25">
        <v>14.4</v>
      </c>
      <c r="F17" s="5"/>
      <c r="G17" s="1"/>
      <c r="H17" s="8"/>
      <c r="I17" s="141"/>
      <c r="J17" s="115">
        <v>0</v>
      </c>
      <c r="K17" s="28">
        <f>E17*0.5</f>
        <v>7.2</v>
      </c>
      <c r="L17" s="19">
        <f t="shared" si="0"/>
        <v>7.2</v>
      </c>
      <c r="M17" s="27">
        <v>0</v>
      </c>
      <c r="N17" s="27">
        <f t="shared" ref="N17:N18" si="2">TRUNC(K17*G17,2)</f>
        <v>0</v>
      </c>
      <c r="O17" s="27">
        <f t="shared" si="1"/>
        <v>0</v>
      </c>
    </row>
    <row r="18" spans="1:15" outlineLevel="1" x14ac:dyDescent="0.3">
      <c r="A18" s="140" t="s">
        <v>82</v>
      </c>
      <c r="B18" s="43" t="s">
        <v>7</v>
      </c>
      <c r="C18" s="3" t="s">
        <v>125</v>
      </c>
      <c r="D18" s="4" t="s">
        <v>53</v>
      </c>
      <c r="E18" s="25">
        <v>20</v>
      </c>
      <c r="F18" s="5"/>
      <c r="G18" s="1"/>
      <c r="H18" s="8"/>
      <c r="I18" s="141"/>
      <c r="J18" s="115">
        <v>0</v>
      </c>
      <c r="K18" s="28">
        <f>E18*0.5</f>
        <v>10</v>
      </c>
      <c r="L18" s="19">
        <f t="shared" si="0"/>
        <v>10</v>
      </c>
      <c r="M18" s="27">
        <v>0</v>
      </c>
      <c r="N18" s="27">
        <f t="shared" si="2"/>
        <v>0</v>
      </c>
      <c r="O18" s="27">
        <f t="shared" si="1"/>
        <v>0</v>
      </c>
    </row>
    <row r="19" spans="1:15" s="70" customFormat="1" outlineLevel="1" x14ac:dyDescent="0.3">
      <c r="A19" s="138" t="s">
        <v>39</v>
      </c>
      <c r="B19" s="55"/>
      <c r="C19" s="44" t="s">
        <v>126</v>
      </c>
      <c r="D19" s="45" t="s">
        <v>51</v>
      </c>
      <c r="E19" s="46">
        <v>0</v>
      </c>
      <c r="F19" s="47"/>
      <c r="G19" s="48"/>
      <c r="H19" s="49"/>
      <c r="I19" s="139"/>
      <c r="J19" s="114"/>
      <c r="K19" s="61"/>
      <c r="L19" s="51"/>
      <c r="M19" s="39"/>
      <c r="N19" s="39"/>
      <c r="O19" s="39"/>
    </row>
    <row r="20" spans="1:15" ht="20.399999999999999" outlineLevel="1" x14ac:dyDescent="0.3">
      <c r="A20" s="140" t="s">
        <v>40</v>
      </c>
      <c r="B20" s="43" t="s">
        <v>110</v>
      </c>
      <c r="C20" s="3" t="s">
        <v>127</v>
      </c>
      <c r="D20" s="4" t="s">
        <v>55</v>
      </c>
      <c r="E20" s="25">
        <v>2032.97</v>
      </c>
      <c r="F20" s="5"/>
      <c r="G20" s="1"/>
      <c r="H20" s="8"/>
      <c r="I20" s="141"/>
      <c r="J20" s="115"/>
      <c r="K20" s="20"/>
      <c r="L20" s="19"/>
      <c r="M20" s="27"/>
      <c r="N20" s="27"/>
      <c r="O20" s="27"/>
    </row>
    <row r="21" spans="1:15" ht="30.6" outlineLevel="1" x14ac:dyDescent="0.3">
      <c r="A21" s="140" t="s">
        <v>41</v>
      </c>
      <c r="B21" s="43" t="s">
        <v>15</v>
      </c>
      <c r="C21" s="3" t="s">
        <v>16</v>
      </c>
      <c r="D21" s="4" t="s">
        <v>55</v>
      </c>
      <c r="E21" s="25">
        <v>629.21</v>
      </c>
      <c r="F21" s="5"/>
      <c r="G21" s="1"/>
      <c r="H21" s="8"/>
      <c r="I21" s="141"/>
      <c r="J21" s="115">
        <v>0</v>
      </c>
      <c r="K21" s="21"/>
      <c r="L21" s="19">
        <f t="shared" si="0"/>
        <v>0</v>
      </c>
      <c r="M21" s="27">
        <v>0</v>
      </c>
      <c r="N21" s="27">
        <f t="shared" ref="N21:N55" si="3">TRUNC(K21*G21,2)</f>
        <v>0</v>
      </c>
      <c r="O21" s="27">
        <f t="shared" si="1"/>
        <v>0</v>
      </c>
    </row>
    <row r="22" spans="1:15" ht="20.399999999999999" outlineLevel="1" x14ac:dyDescent="0.3">
      <c r="A22" s="140" t="s">
        <v>42</v>
      </c>
      <c r="B22" s="43" t="s">
        <v>111</v>
      </c>
      <c r="C22" s="3" t="s">
        <v>128</v>
      </c>
      <c r="D22" s="4" t="s">
        <v>55</v>
      </c>
      <c r="E22" s="25">
        <v>629.21</v>
      </c>
      <c r="F22" s="5"/>
      <c r="G22" s="1"/>
      <c r="H22" s="8"/>
      <c r="I22" s="141"/>
      <c r="J22" s="115">
        <v>0</v>
      </c>
      <c r="K22" s="21"/>
      <c r="L22" s="19">
        <f t="shared" si="0"/>
        <v>0</v>
      </c>
      <c r="M22" s="27">
        <v>0</v>
      </c>
      <c r="N22" s="27">
        <f t="shared" si="3"/>
        <v>0</v>
      </c>
      <c r="O22" s="27">
        <f t="shared" si="1"/>
        <v>0</v>
      </c>
    </row>
    <row r="23" spans="1:15" ht="20.399999999999999" outlineLevel="1" x14ac:dyDescent="0.3">
      <c r="A23" s="140" t="s">
        <v>43</v>
      </c>
      <c r="B23" s="43" t="s">
        <v>12</v>
      </c>
      <c r="C23" s="3" t="s">
        <v>13</v>
      </c>
      <c r="D23" s="4" t="s">
        <v>56</v>
      </c>
      <c r="E23" s="25">
        <v>10043.9</v>
      </c>
      <c r="F23" s="5"/>
      <c r="G23" s="1"/>
      <c r="H23" s="8"/>
      <c r="I23" s="141"/>
      <c r="J23" s="115">
        <v>0</v>
      </c>
      <c r="K23" s="22"/>
      <c r="L23" s="19">
        <f t="shared" si="0"/>
        <v>0</v>
      </c>
      <c r="M23" s="27">
        <v>0</v>
      </c>
      <c r="N23" s="27">
        <f t="shared" si="3"/>
        <v>0</v>
      </c>
      <c r="O23" s="27">
        <f t="shared" si="1"/>
        <v>0</v>
      </c>
    </row>
    <row r="24" spans="1:15" ht="20.399999999999999" outlineLevel="1" x14ac:dyDescent="0.3">
      <c r="A24" s="140" t="s">
        <v>44</v>
      </c>
      <c r="B24" s="43" t="s">
        <v>17</v>
      </c>
      <c r="C24" s="3" t="s">
        <v>18</v>
      </c>
      <c r="D24" s="4" t="s">
        <v>52</v>
      </c>
      <c r="E24" s="25">
        <v>6831</v>
      </c>
      <c r="F24" s="5"/>
      <c r="G24" s="1"/>
      <c r="H24" s="8"/>
      <c r="I24" s="141"/>
      <c r="J24" s="115"/>
      <c r="K24" s="20"/>
      <c r="L24" s="19"/>
      <c r="M24" s="27"/>
      <c r="N24" s="27"/>
      <c r="O24" s="27"/>
    </row>
    <row r="25" spans="1:15" ht="20.399999999999999" outlineLevel="1" x14ac:dyDescent="0.3">
      <c r="A25" s="140" t="s">
        <v>45</v>
      </c>
      <c r="B25" s="43" t="s">
        <v>112</v>
      </c>
      <c r="C25" s="3" t="s">
        <v>129</v>
      </c>
      <c r="D25" s="4" t="s">
        <v>55</v>
      </c>
      <c r="E25" s="25">
        <v>2474.52</v>
      </c>
      <c r="F25" s="5"/>
      <c r="G25" s="1"/>
      <c r="H25" s="8"/>
      <c r="I25" s="141"/>
      <c r="J25" s="115">
        <v>0</v>
      </c>
      <c r="K25" s="21"/>
      <c r="L25" s="19">
        <f t="shared" si="0"/>
        <v>0</v>
      </c>
      <c r="M25" s="27">
        <v>0</v>
      </c>
      <c r="N25" s="27">
        <f t="shared" si="3"/>
        <v>0</v>
      </c>
      <c r="O25" s="27">
        <f t="shared" si="1"/>
        <v>0</v>
      </c>
    </row>
    <row r="26" spans="1:15" outlineLevel="1" x14ac:dyDescent="0.3">
      <c r="A26" s="140" t="s">
        <v>46</v>
      </c>
      <c r="B26" s="43">
        <v>83356</v>
      </c>
      <c r="C26" s="3" t="s">
        <v>130</v>
      </c>
      <c r="D26" s="4" t="s">
        <v>56</v>
      </c>
      <c r="E26" s="25">
        <v>66515.100000000006</v>
      </c>
      <c r="F26" s="5"/>
      <c r="G26" s="1"/>
      <c r="H26" s="8"/>
      <c r="I26" s="141"/>
      <c r="J26" s="115">
        <v>0</v>
      </c>
      <c r="K26" s="21"/>
      <c r="L26" s="19">
        <f t="shared" si="0"/>
        <v>0</v>
      </c>
      <c r="M26" s="27">
        <v>0</v>
      </c>
      <c r="N26" s="27">
        <f t="shared" ref="N26" si="4">K26*G26</f>
        <v>0</v>
      </c>
      <c r="O26" s="27">
        <f t="shared" si="1"/>
        <v>0</v>
      </c>
    </row>
    <row r="27" spans="1:15" ht="20.399999999999999" outlineLevel="1" x14ac:dyDescent="0.3">
      <c r="A27" s="140" t="s">
        <v>47</v>
      </c>
      <c r="B27" s="43" t="s">
        <v>19</v>
      </c>
      <c r="C27" s="3" t="s">
        <v>20</v>
      </c>
      <c r="D27" s="4" t="s">
        <v>55</v>
      </c>
      <c r="E27" s="25">
        <v>2332.89</v>
      </c>
      <c r="F27" s="5"/>
      <c r="G27" s="1"/>
      <c r="H27" s="8"/>
      <c r="I27" s="141"/>
      <c r="J27" s="115">
        <v>0</v>
      </c>
      <c r="K27" s="21"/>
      <c r="L27" s="19">
        <f t="shared" si="0"/>
        <v>0</v>
      </c>
      <c r="M27" s="27">
        <v>0</v>
      </c>
      <c r="N27" s="27">
        <f t="shared" si="3"/>
        <v>0</v>
      </c>
      <c r="O27" s="27">
        <f t="shared" si="1"/>
        <v>0</v>
      </c>
    </row>
    <row r="28" spans="1:15" outlineLevel="1" x14ac:dyDescent="0.3">
      <c r="A28" s="140" t="s">
        <v>83</v>
      </c>
      <c r="B28" s="43">
        <v>83356</v>
      </c>
      <c r="C28" s="3" t="s">
        <v>130</v>
      </c>
      <c r="D28" s="4" t="s">
        <v>56</v>
      </c>
      <c r="E28" s="25">
        <v>55093.53</v>
      </c>
      <c r="F28" s="5"/>
      <c r="G28" s="1"/>
      <c r="H28" s="8"/>
      <c r="I28" s="141"/>
      <c r="J28" s="115">
        <v>0</v>
      </c>
      <c r="K28" s="21"/>
      <c r="L28" s="19">
        <f t="shared" si="0"/>
        <v>0</v>
      </c>
      <c r="M28" s="27">
        <v>0</v>
      </c>
      <c r="N28" s="27">
        <f t="shared" si="3"/>
        <v>0</v>
      </c>
      <c r="O28" s="27">
        <f t="shared" si="1"/>
        <v>0</v>
      </c>
    </row>
    <row r="29" spans="1:15" ht="20.399999999999999" outlineLevel="1" x14ac:dyDescent="0.3">
      <c r="A29" s="140" t="s">
        <v>84</v>
      </c>
      <c r="B29" s="43">
        <v>72888</v>
      </c>
      <c r="C29" s="3" t="s">
        <v>131</v>
      </c>
      <c r="D29" s="4" t="s">
        <v>55</v>
      </c>
      <c r="E29" s="25">
        <v>4807.41</v>
      </c>
      <c r="F29" s="5"/>
      <c r="G29" s="1"/>
      <c r="H29" s="8"/>
      <c r="I29" s="141"/>
      <c r="J29" s="115">
        <v>0</v>
      </c>
      <c r="K29" s="21"/>
      <c r="L29" s="19">
        <f t="shared" si="0"/>
        <v>0</v>
      </c>
      <c r="M29" s="27">
        <v>0</v>
      </c>
      <c r="N29" s="27">
        <f t="shared" si="3"/>
        <v>0</v>
      </c>
      <c r="O29" s="27">
        <f t="shared" si="1"/>
        <v>0</v>
      </c>
    </row>
    <row r="30" spans="1:15" outlineLevel="1" x14ac:dyDescent="0.3">
      <c r="A30" s="140" t="s">
        <v>85</v>
      </c>
      <c r="B30" s="43" t="s">
        <v>21</v>
      </c>
      <c r="C30" s="3" t="s">
        <v>22</v>
      </c>
      <c r="D30" s="4" t="s">
        <v>52</v>
      </c>
      <c r="E30" s="25">
        <v>6831</v>
      </c>
      <c r="F30" s="5"/>
      <c r="G30" s="1"/>
      <c r="H30" s="8"/>
      <c r="I30" s="141"/>
      <c r="J30" s="115">
        <v>0</v>
      </c>
      <c r="K30" s="21"/>
      <c r="L30" s="19">
        <f t="shared" si="0"/>
        <v>0</v>
      </c>
      <c r="M30" s="27">
        <v>0</v>
      </c>
      <c r="N30" s="27">
        <f t="shared" si="3"/>
        <v>0</v>
      </c>
      <c r="O30" s="27">
        <f t="shared" si="1"/>
        <v>0</v>
      </c>
    </row>
    <row r="31" spans="1:15" s="70" customFormat="1" outlineLevel="1" x14ac:dyDescent="0.3">
      <c r="A31" s="140" t="s">
        <v>86</v>
      </c>
      <c r="B31" s="43">
        <v>72943</v>
      </c>
      <c r="C31" s="3" t="s">
        <v>24</v>
      </c>
      <c r="D31" s="4" t="s">
        <v>52</v>
      </c>
      <c r="E31" s="25">
        <v>6831</v>
      </c>
      <c r="F31" s="5"/>
      <c r="G31" s="1"/>
      <c r="H31" s="8"/>
      <c r="I31" s="142"/>
      <c r="J31" s="116"/>
      <c r="K31" s="24"/>
      <c r="L31" s="23"/>
      <c r="M31" s="26"/>
      <c r="N31" s="26"/>
      <c r="O31" s="26"/>
    </row>
    <row r="32" spans="1:15" ht="30.6" outlineLevel="1" x14ac:dyDescent="0.3">
      <c r="A32" s="140" t="s">
        <v>87</v>
      </c>
      <c r="B32" s="43" t="s">
        <v>207</v>
      </c>
      <c r="C32" s="3" t="s">
        <v>132</v>
      </c>
      <c r="D32" s="4" t="s">
        <v>149</v>
      </c>
      <c r="E32" s="25">
        <v>330.17</v>
      </c>
      <c r="F32" s="5"/>
      <c r="G32" s="1"/>
      <c r="H32" s="8"/>
      <c r="I32" s="141"/>
      <c r="J32" s="115">
        <v>0</v>
      </c>
      <c r="K32" s="28" t="e">
        <f>#REF!</f>
        <v>#REF!</v>
      </c>
      <c r="L32" s="19" t="e">
        <f t="shared" si="0"/>
        <v>#REF!</v>
      </c>
      <c r="M32" s="27">
        <v>0</v>
      </c>
      <c r="N32" s="27" t="e">
        <f t="shared" si="3"/>
        <v>#REF!</v>
      </c>
      <c r="O32" s="27" t="e">
        <f t="shared" si="1"/>
        <v>#REF!</v>
      </c>
    </row>
    <row r="33" spans="1:15" ht="30.6" outlineLevel="1" x14ac:dyDescent="0.3">
      <c r="A33" s="140" t="s">
        <v>88</v>
      </c>
      <c r="B33" s="43" t="s">
        <v>113</v>
      </c>
      <c r="C33" s="3" t="s">
        <v>133</v>
      </c>
      <c r="D33" s="4" t="s">
        <v>150</v>
      </c>
      <c r="E33" s="25">
        <v>12836.82</v>
      </c>
      <c r="F33" s="5"/>
      <c r="G33" s="1"/>
      <c r="H33" s="8"/>
      <c r="I33" s="141"/>
      <c r="J33" s="115">
        <v>0</v>
      </c>
      <c r="K33" s="28" t="e">
        <f>#REF!</f>
        <v>#REF!</v>
      </c>
      <c r="L33" s="19" t="e">
        <f t="shared" si="0"/>
        <v>#REF!</v>
      </c>
      <c r="M33" s="27">
        <v>0</v>
      </c>
      <c r="N33" s="27" t="e">
        <f t="shared" si="3"/>
        <v>#REF!</v>
      </c>
      <c r="O33" s="27" t="e">
        <f t="shared" si="1"/>
        <v>#REF!</v>
      </c>
    </row>
    <row r="34" spans="1:15" ht="20.399999999999999" outlineLevel="1" x14ac:dyDescent="0.3">
      <c r="A34" s="140" t="s">
        <v>89</v>
      </c>
      <c r="B34" s="43">
        <v>95303</v>
      </c>
      <c r="C34" s="3" t="s">
        <v>134</v>
      </c>
      <c r="D34" s="4" t="s">
        <v>56</v>
      </c>
      <c r="E34" s="25">
        <v>6339.17</v>
      </c>
      <c r="F34" s="5"/>
      <c r="G34" s="1"/>
      <c r="H34" s="8"/>
      <c r="I34" s="141"/>
      <c r="J34" s="115">
        <v>0</v>
      </c>
      <c r="K34" s="28" t="e">
        <f>#REF!</f>
        <v>#REF!</v>
      </c>
      <c r="L34" s="19" t="e">
        <f t="shared" si="0"/>
        <v>#REF!</v>
      </c>
      <c r="M34" s="27">
        <v>0</v>
      </c>
      <c r="N34" s="27" t="e">
        <f t="shared" si="3"/>
        <v>#REF!</v>
      </c>
      <c r="O34" s="27" t="e">
        <f t="shared" si="1"/>
        <v>#REF!</v>
      </c>
    </row>
    <row r="35" spans="1:15" ht="20.399999999999999" outlineLevel="1" x14ac:dyDescent="0.3">
      <c r="A35" s="140" t="s">
        <v>90</v>
      </c>
      <c r="B35" s="43" t="s">
        <v>114</v>
      </c>
      <c r="C35" s="3" t="s">
        <v>135</v>
      </c>
      <c r="D35" s="4" t="s">
        <v>57</v>
      </c>
      <c r="E35" s="25">
        <v>759</v>
      </c>
      <c r="F35" s="5"/>
      <c r="G35" s="1"/>
      <c r="H35" s="8"/>
      <c r="I35" s="141"/>
      <c r="J35" s="115">
        <v>0</v>
      </c>
      <c r="K35" s="28" t="e">
        <f>#REF!</f>
        <v>#REF!</v>
      </c>
      <c r="L35" s="19" t="e">
        <f t="shared" si="0"/>
        <v>#REF!</v>
      </c>
      <c r="M35" s="27">
        <v>0</v>
      </c>
      <c r="N35" s="27" t="e">
        <f t="shared" si="3"/>
        <v>#REF!</v>
      </c>
      <c r="O35" s="27" t="e">
        <f t="shared" si="1"/>
        <v>#REF!</v>
      </c>
    </row>
    <row r="36" spans="1:15" ht="30.6" outlineLevel="1" x14ac:dyDescent="0.3">
      <c r="A36" s="140" t="s">
        <v>91</v>
      </c>
      <c r="B36" s="43">
        <v>94267</v>
      </c>
      <c r="C36" s="3" t="s">
        <v>25</v>
      </c>
      <c r="D36" s="4" t="s">
        <v>57</v>
      </c>
      <c r="E36" s="25">
        <v>759</v>
      </c>
      <c r="F36" s="5"/>
      <c r="G36" s="1"/>
      <c r="H36" s="8"/>
      <c r="I36" s="141"/>
      <c r="J36" s="115">
        <v>0</v>
      </c>
      <c r="K36" s="21"/>
      <c r="L36" s="19">
        <f t="shared" si="0"/>
        <v>0</v>
      </c>
      <c r="M36" s="27">
        <v>0</v>
      </c>
      <c r="N36" s="27">
        <f t="shared" si="3"/>
        <v>0</v>
      </c>
      <c r="O36" s="27">
        <f t="shared" si="1"/>
        <v>0</v>
      </c>
    </row>
    <row r="37" spans="1:15" s="70" customFormat="1" outlineLevel="1" x14ac:dyDescent="0.3">
      <c r="A37" s="138" t="s">
        <v>48</v>
      </c>
      <c r="B37" s="55"/>
      <c r="C37" s="44" t="s">
        <v>136</v>
      </c>
      <c r="D37" s="45" t="s">
        <v>51</v>
      </c>
      <c r="E37" s="46">
        <v>0</v>
      </c>
      <c r="F37" s="47"/>
      <c r="G37" s="48"/>
      <c r="H37" s="49"/>
      <c r="I37" s="139"/>
      <c r="J37" s="114">
        <v>0</v>
      </c>
      <c r="K37" s="61"/>
      <c r="L37" s="51">
        <f t="shared" si="0"/>
        <v>0</v>
      </c>
      <c r="M37" s="39">
        <v>0</v>
      </c>
      <c r="N37" s="39">
        <f t="shared" si="3"/>
        <v>0</v>
      </c>
      <c r="O37" s="39">
        <f t="shared" si="1"/>
        <v>0</v>
      </c>
    </row>
    <row r="38" spans="1:15" s="70" customFormat="1" outlineLevel="1" x14ac:dyDescent="0.3">
      <c r="A38" s="138" t="s">
        <v>92</v>
      </c>
      <c r="B38" s="55"/>
      <c r="C38" s="44" t="s">
        <v>137</v>
      </c>
      <c r="D38" s="45" t="s">
        <v>51</v>
      </c>
      <c r="E38" s="46">
        <v>0</v>
      </c>
      <c r="F38" s="47"/>
      <c r="G38" s="48"/>
      <c r="H38" s="49"/>
      <c r="I38" s="139"/>
      <c r="J38" s="114">
        <v>0</v>
      </c>
      <c r="K38" s="56" t="e">
        <f>#REF!</f>
        <v>#REF!</v>
      </c>
      <c r="L38" s="51" t="e">
        <f t="shared" si="0"/>
        <v>#REF!</v>
      </c>
      <c r="M38" s="39">
        <v>0</v>
      </c>
      <c r="N38" s="39" t="e">
        <f t="shared" si="3"/>
        <v>#REF!</v>
      </c>
      <c r="O38" s="39" t="e">
        <f t="shared" si="1"/>
        <v>#REF!</v>
      </c>
    </row>
    <row r="39" spans="1:15" ht="20.399999999999999" outlineLevel="1" x14ac:dyDescent="0.3">
      <c r="A39" s="140" t="s">
        <v>93</v>
      </c>
      <c r="B39" s="43" t="s">
        <v>115</v>
      </c>
      <c r="C39" s="3" t="s">
        <v>138</v>
      </c>
      <c r="D39" s="4" t="s">
        <v>53</v>
      </c>
      <c r="E39" s="25">
        <v>11</v>
      </c>
      <c r="F39" s="5"/>
      <c r="G39" s="1"/>
      <c r="H39" s="8"/>
      <c r="I39" s="141"/>
      <c r="J39" s="115">
        <v>0</v>
      </c>
      <c r="K39" s="28" t="e">
        <f>#REF!</f>
        <v>#REF!</v>
      </c>
      <c r="L39" s="19" t="e">
        <f t="shared" si="0"/>
        <v>#REF!</v>
      </c>
      <c r="M39" s="27">
        <v>0</v>
      </c>
      <c r="N39" s="27" t="e">
        <f t="shared" si="3"/>
        <v>#REF!</v>
      </c>
      <c r="O39" s="27" t="e">
        <f t="shared" si="1"/>
        <v>#REF!</v>
      </c>
    </row>
    <row r="40" spans="1:15" s="70" customFormat="1" ht="20.399999999999999" outlineLevel="1" x14ac:dyDescent="0.3">
      <c r="A40" s="140" t="s">
        <v>94</v>
      </c>
      <c r="B40" s="43" t="s">
        <v>30</v>
      </c>
      <c r="C40" s="3" t="s">
        <v>139</v>
      </c>
      <c r="D40" s="4" t="s">
        <v>54</v>
      </c>
      <c r="E40" s="25">
        <v>10.86</v>
      </c>
      <c r="F40" s="5"/>
      <c r="G40" s="1"/>
      <c r="H40" s="8"/>
      <c r="I40" s="142"/>
      <c r="J40" s="116"/>
      <c r="K40" s="24"/>
      <c r="L40" s="23"/>
      <c r="M40" s="26"/>
      <c r="N40" s="26"/>
      <c r="O40" s="26"/>
    </row>
    <row r="41" spans="1:15" ht="20.399999999999999" outlineLevel="1" x14ac:dyDescent="0.3">
      <c r="A41" s="140" t="s">
        <v>95</v>
      </c>
      <c r="B41" s="43" t="s">
        <v>116</v>
      </c>
      <c r="C41" s="3" t="s">
        <v>140</v>
      </c>
      <c r="D41" s="4" t="s">
        <v>53</v>
      </c>
      <c r="E41" s="25">
        <v>3</v>
      </c>
      <c r="F41" s="5"/>
      <c r="G41" s="1"/>
      <c r="H41" s="8"/>
      <c r="I41" s="141"/>
      <c r="J41" s="115">
        <v>0</v>
      </c>
      <c r="K41" s="28" t="e">
        <f>#REF!</f>
        <v>#REF!</v>
      </c>
      <c r="L41" s="19" t="e">
        <f t="shared" si="0"/>
        <v>#REF!</v>
      </c>
      <c r="M41" s="27">
        <v>0</v>
      </c>
      <c r="N41" s="27" t="e">
        <f t="shared" si="3"/>
        <v>#REF!</v>
      </c>
      <c r="O41" s="27" t="e">
        <f t="shared" si="1"/>
        <v>#REF!</v>
      </c>
    </row>
    <row r="42" spans="1:15" s="70" customFormat="1" outlineLevel="1" x14ac:dyDescent="0.3">
      <c r="A42" s="138" t="s">
        <v>96</v>
      </c>
      <c r="B42" s="55"/>
      <c r="C42" s="44" t="s">
        <v>141</v>
      </c>
      <c r="D42" s="45" t="s">
        <v>51</v>
      </c>
      <c r="E42" s="46">
        <v>0</v>
      </c>
      <c r="F42" s="47"/>
      <c r="G42" s="48"/>
      <c r="H42" s="49"/>
      <c r="I42" s="139"/>
      <c r="J42" s="114">
        <v>0</v>
      </c>
      <c r="K42" s="56" t="e">
        <f>#REF!</f>
        <v>#REF!</v>
      </c>
      <c r="L42" s="51" t="e">
        <f t="shared" si="0"/>
        <v>#REF!</v>
      </c>
      <c r="M42" s="39">
        <v>0</v>
      </c>
      <c r="N42" s="39" t="e">
        <f t="shared" si="3"/>
        <v>#REF!</v>
      </c>
      <c r="O42" s="39" t="e">
        <f t="shared" si="1"/>
        <v>#REF!</v>
      </c>
    </row>
    <row r="43" spans="1:15" ht="20.399999999999999" outlineLevel="1" x14ac:dyDescent="0.3">
      <c r="A43" s="140" t="s">
        <v>97</v>
      </c>
      <c r="B43" s="43" t="s">
        <v>26</v>
      </c>
      <c r="C43" s="3" t="s">
        <v>27</v>
      </c>
      <c r="D43" s="4" t="s">
        <v>52</v>
      </c>
      <c r="E43" s="25">
        <v>21.23</v>
      </c>
      <c r="F43" s="5"/>
      <c r="G43" s="1"/>
      <c r="H43" s="8"/>
      <c r="I43" s="141"/>
      <c r="J43" s="115">
        <v>0</v>
      </c>
      <c r="K43" s="28" t="e">
        <f>#REF!</f>
        <v>#REF!</v>
      </c>
      <c r="L43" s="19" t="e">
        <f t="shared" si="0"/>
        <v>#REF!</v>
      </c>
      <c r="M43" s="27">
        <v>0</v>
      </c>
      <c r="N43" s="27" t="e">
        <f t="shared" si="3"/>
        <v>#REF!</v>
      </c>
      <c r="O43" s="27" t="e">
        <f t="shared" si="1"/>
        <v>#REF!</v>
      </c>
    </row>
    <row r="44" spans="1:15" ht="20.399999999999999" outlineLevel="1" x14ac:dyDescent="0.3">
      <c r="A44" s="140" t="s">
        <v>98</v>
      </c>
      <c r="B44" s="43" t="s">
        <v>26</v>
      </c>
      <c r="C44" s="3" t="s">
        <v>27</v>
      </c>
      <c r="D44" s="4" t="s">
        <v>52</v>
      </c>
      <c r="E44" s="25">
        <v>151.80000000000001</v>
      </c>
      <c r="F44" s="5"/>
      <c r="G44" s="1"/>
      <c r="H44" s="8"/>
      <c r="I44" s="141"/>
      <c r="J44" s="115">
        <v>0</v>
      </c>
      <c r="K44" s="28" t="e">
        <f>#REF!</f>
        <v>#REF!</v>
      </c>
      <c r="L44" s="19" t="e">
        <f t="shared" si="0"/>
        <v>#REF!</v>
      </c>
      <c r="M44" s="27">
        <v>0</v>
      </c>
      <c r="N44" s="27" t="e">
        <f t="shared" si="3"/>
        <v>#REF!</v>
      </c>
      <c r="O44" s="27" t="e">
        <f t="shared" si="1"/>
        <v>#REF!</v>
      </c>
    </row>
    <row r="45" spans="1:15" outlineLevel="1" x14ac:dyDescent="0.3">
      <c r="A45" s="140" t="s">
        <v>99</v>
      </c>
      <c r="B45" s="43" t="s">
        <v>28</v>
      </c>
      <c r="C45" s="3" t="s">
        <v>29</v>
      </c>
      <c r="D45" s="4" t="s">
        <v>53</v>
      </c>
      <c r="E45" s="25">
        <v>92</v>
      </c>
      <c r="F45" s="5"/>
      <c r="G45" s="1"/>
      <c r="H45" s="8"/>
      <c r="I45" s="141"/>
      <c r="J45" s="115">
        <v>0</v>
      </c>
      <c r="K45" s="28" t="e">
        <f>#REF!</f>
        <v>#REF!</v>
      </c>
      <c r="L45" s="19" t="e">
        <f t="shared" si="0"/>
        <v>#REF!</v>
      </c>
      <c r="M45" s="27">
        <v>0</v>
      </c>
      <c r="N45" s="27" t="e">
        <f t="shared" si="3"/>
        <v>#REF!</v>
      </c>
      <c r="O45" s="27" t="e">
        <f t="shared" si="1"/>
        <v>#REF!</v>
      </c>
    </row>
    <row r="46" spans="1:15" outlineLevel="1" x14ac:dyDescent="0.3">
      <c r="A46" s="140" t="s">
        <v>100</v>
      </c>
      <c r="B46" s="43" t="s">
        <v>117</v>
      </c>
      <c r="C46" s="3" t="s">
        <v>142</v>
      </c>
      <c r="D46" s="4" t="s">
        <v>53</v>
      </c>
      <c r="E46" s="25">
        <v>30</v>
      </c>
      <c r="F46" s="5"/>
      <c r="G46" s="1"/>
      <c r="H46" s="8"/>
      <c r="I46" s="141"/>
      <c r="J46" s="115">
        <v>0</v>
      </c>
      <c r="K46" s="28" t="e">
        <f>#REF!</f>
        <v>#REF!</v>
      </c>
      <c r="L46" s="19" t="e">
        <f t="shared" si="0"/>
        <v>#REF!</v>
      </c>
      <c r="M46" s="27">
        <v>0</v>
      </c>
      <c r="N46" s="27" t="e">
        <f t="shared" si="3"/>
        <v>#REF!</v>
      </c>
      <c r="O46" s="27" t="e">
        <f t="shared" si="1"/>
        <v>#REF!</v>
      </c>
    </row>
    <row r="47" spans="1:15" outlineLevel="1" x14ac:dyDescent="0.3">
      <c r="A47" s="140" t="s">
        <v>101</v>
      </c>
      <c r="B47" s="43" t="s">
        <v>28</v>
      </c>
      <c r="C47" s="3" t="s">
        <v>29</v>
      </c>
      <c r="D47" s="4" t="s">
        <v>53</v>
      </c>
      <c r="E47" s="25">
        <v>190</v>
      </c>
      <c r="F47" s="5"/>
      <c r="G47" s="1"/>
      <c r="H47" s="8"/>
      <c r="I47" s="141"/>
      <c r="J47" s="115">
        <v>0</v>
      </c>
      <c r="K47" s="28" t="e">
        <f>#REF!</f>
        <v>#REF!</v>
      </c>
      <c r="L47" s="19" t="e">
        <f t="shared" si="0"/>
        <v>#REF!</v>
      </c>
      <c r="M47" s="27">
        <v>0</v>
      </c>
      <c r="N47" s="27" t="e">
        <f t="shared" si="3"/>
        <v>#REF!</v>
      </c>
      <c r="O47" s="27" t="e">
        <f t="shared" si="1"/>
        <v>#REF!</v>
      </c>
    </row>
    <row r="48" spans="1:15" outlineLevel="1" x14ac:dyDescent="0.3">
      <c r="A48" s="140" t="s">
        <v>102</v>
      </c>
      <c r="B48" s="43" t="s">
        <v>117</v>
      </c>
      <c r="C48" s="3" t="s">
        <v>142</v>
      </c>
      <c r="D48" s="4" t="s">
        <v>53</v>
      </c>
      <c r="E48" s="25">
        <v>190</v>
      </c>
      <c r="F48" s="5"/>
      <c r="G48" s="1"/>
      <c r="H48" s="8"/>
      <c r="I48" s="141"/>
      <c r="J48" s="115">
        <v>0</v>
      </c>
      <c r="K48" s="28" t="e">
        <f>#REF!</f>
        <v>#REF!</v>
      </c>
      <c r="L48" s="19" t="e">
        <f t="shared" si="0"/>
        <v>#REF!</v>
      </c>
      <c r="M48" s="27">
        <v>0</v>
      </c>
      <c r="N48" s="27" t="e">
        <f t="shared" si="3"/>
        <v>#REF!</v>
      </c>
      <c r="O48" s="27" t="e">
        <f t="shared" si="1"/>
        <v>#REF!</v>
      </c>
    </row>
    <row r="49" spans="1:15" s="70" customFormat="1" outlineLevel="1" x14ac:dyDescent="0.3">
      <c r="A49" s="138" t="s">
        <v>49</v>
      </c>
      <c r="B49" s="55"/>
      <c r="C49" s="44" t="s">
        <v>14</v>
      </c>
      <c r="D49" s="45" t="s">
        <v>51</v>
      </c>
      <c r="E49" s="46">
        <v>0</v>
      </c>
      <c r="F49" s="47"/>
      <c r="G49" s="48"/>
      <c r="H49" s="49"/>
      <c r="I49" s="139"/>
      <c r="J49" s="114">
        <v>0</v>
      </c>
      <c r="K49" s="56" t="e">
        <f>#REF!</f>
        <v>#REF!</v>
      </c>
      <c r="L49" s="51" t="e">
        <f t="shared" si="0"/>
        <v>#REF!</v>
      </c>
      <c r="M49" s="39">
        <v>0</v>
      </c>
      <c r="N49" s="39" t="e">
        <f t="shared" si="3"/>
        <v>#REF!</v>
      </c>
      <c r="O49" s="39" t="e">
        <f t="shared" si="1"/>
        <v>#REF!</v>
      </c>
    </row>
    <row r="50" spans="1:15" outlineLevel="1" x14ac:dyDescent="0.3">
      <c r="A50" s="140" t="s">
        <v>50</v>
      </c>
      <c r="B50" s="43" t="s">
        <v>482</v>
      </c>
      <c r="C50" s="3" t="s">
        <v>143</v>
      </c>
      <c r="D50" s="4" t="s">
        <v>53</v>
      </c>
      <c r="E50" s="25">
        <v>6</v>
      </c>
      <c r="F50" s="5"/>
      <c r="G50" s="1"/>
      <c r="H50" s="8"/>
      <c r="I50" s="141"/>
      <c r="J50" s="115">
        <v>0</v>
      </c>
      <c r="K50" s="28" t="e">
        <f>#REF!</f>
        <v>#REF!</v>
      </c>
      <c r="L50" s="19" t="e">
        <f t="shared" si="0"/>
        <v>#REF!</v>
      </c>
      <c r="M50" s="27">
        <v>0</v>
      </c>
      <c r="N50" s="27" t="e">
        <f t="shared" si="3"/>
        <v>#REF!</v>
      </c>
      <c r="O50" s="27" t="e">
        <f t="shared" si="1"/>
        <v>#REF!</v>
      </c>
    </row>
    <row r="51" spans="1:15" s="70" customFormat="1" outlineLevel="1" x14ac:dyDescent="0.3">
      <c r="A51" s="138" t="s">
        <v>103</v>
      </c>
      <c r="B51" s="55"/>
      <c r="C51" s="44" t="s">
        <v>144</v>
      </c>
      <c r="D51" s="45" t="s">
        <v>51</v>
      </c>
      <c r="E51" s="46">
        <v>0</v>
      </c>
      <c r="F51" s="47"/>
      <c r="G51" s="48"/>
      <c r="H51" s="49"/>
      <c r="I51" s="139"/>
      <c r="J51" s="114">
        <v>0</v>
      </c>
      <c r="K51" s="56" t="e">
        <f>#REF!</f>
        <v>#REF!</v>
      </c>
      <c r="L51" s="51" t="e">
        <f t="shared" si="0"/>
        <v>#REF!</v>
      </c>
      <c r="M51" s="39">
        <v>0</v>
      </c>
      <c r="N51" s="39" t="e">
        <f t="shared" si="3"/>
        <v>#REF!</v>
      </c>
      <c r="O51" s="39" t="e">
        <f t="shared" si="1"/>
        <v>#REF!</v>
      </c>
    </row>
    <row r="52" spans="1:15" outlineLevel="1" x14ac:dyDescent="0.3">
      <c r="A52" s="140" t="s">
        <v>104</v>
      </c>
      <c r="B52" s="43" t="s">
        <v>118</v>
      </c>
      <c r="C52" s="3" t="s">
        <v>145</v>
      </c>
      <c r="D52" s="4" t="s">
        <v>151</v>
      </c>
      <c r="E52" s="25">
        <v>8</v>
      </c>
      <c r="F52" s="5"/>
      <c r="G52" s="1"/>
      <c r="H52" s="8"/>
      <c r="I52" s="141"/>
      <c r="J52" s="115">
        <v>0</v>
      </c>
      <c r="K52" s="28" t="e">
        <f>#REF!</f>
        <v>#REF!</v>
      </c>
      <c r="L52" s="19" t="e">
        <f t="shared" si="0"/>
        <v>#REF!</v>
      </c>
      <c r="M52" s="27">
        <v>0</v>
      </c>
      <c r="N52" s="27" t="e">
        <f t="shared" si="3"/>
        <v>#REF!</v>
      </c>
      <c r="O52" s="27" t="e">
        <f t="shared" si="1"/>
        <v>#REF!</v>
      </c>
    </row>
    <row r="53" spans="1:15" s="70" customFormat="1" outlineLevel="1" x14ac:dyDescent="0.3">
      <c r="A53" s="140" t="s">
        <v>105</v>
      </c>
      <c r="B53" s="43" t="s">
        <v>119</v>
      </c>
      <c r="C53" s="3" t="s">
        <v>146</v>
      </c>
      <c r="D53" s="4" t="s">
        <v>151</v>
      </c>
      <c r="E53" s="25">
        <v>3</v>
      </c>
      <c r="F53" s="5"/>
      <c r="G53" s="1"/>
      <c r="H53" s="8"/>
      <c r="I53" s="141"/>
      <c r="J53" s="116"/>
      <c r="K53" s="24"/>
      <c r="L53" s="23"/>
      <c r="M53" s="26"/>
      <c r="N53" s="26"/>
      <c r="O53" s="26"/>
    </row>
    <row r="54" spans="1:15" s="70" customFormat="1" outlineLevel="1" x14ac:dyDescent="0.3">
      <c r="A54" s="138" t="s">
        <v>106</v>
      </c>
      <c r="B54" s="55"/>
      <c r="C54" s="44" t="s">
        <v>147</v>
      </c>
      <c r="D54" s="45" t="s">
        <v>51</v>
      </c>
      <c r="E54" s="46">
        <v>0</v>
      </c>
      <c r="F54" s="47"/>
      <c r="G54" s="48"/>
      <c r="H54" s="49"/>
      <c r="I54" s="139"/>
      <c r="J54" s="114">
        <v>0</v>
      </c>
      <c r="K54" s="61"/>
      <c r="L54" s="51">
        <f t="shared" si="0"/>
        <v>0</v>
      </c>
      <c r="M54" s="39">
        <v>0</v>
      </c>
      <c r="N54" s="39">
        <f t="shared" si="3"/>
        <v>0</v>
      </c>
      <c r="O54" s="39">
        <f t="shared" si="1"/>
        <v>0</v>
      </c>
    </row>
    <row r="55" spans="1:15" ht="20.399999999999999" outlineLevel="1" x14ac:dyDescent="0.3">
      <c r="A55" s="140" t="s">
        <v>107</v>
      </c>
      <c r="B55" s="43" t="s">
        <v>120</v>
      </c>
      <c r="C55" s="3" t="s">
        <v>148</v>
      </c>
      <c r="D55" s="4" t="s">
        <v>54</v>
      </c>
      <c r="E55" s="25">
        <v>6831</v>
      </c>
      <c r="F55" s="5"/>
      <c r="G55" s="1"/>
      <c r="H55" s="8"/>
      <c r="I55" s="141"/>
      <c r="J55" s="115">
        <v>0</v>
      </c>
      <c r="K55" s="21"/>
      <c r="L55" s="19">
        <f t="shared" si="0"/>
        <v>0</v>
      </c>
      <c r="M55" s="27">
        <v>0</v>
      </c>
      <c r="N55" s="27">
        <f t="shared" si="3"/>
        <v>0</v>
      </c>
      <c r="O55" s="27">
        <f t="shared" si="1"/>
        <v>0</v>
      </c>
    </row>
    <row r="56" spans="1:15" s="70" customFormat="1" ht="20.399999999999999" x14ac:dyDescent="0.3">
      <c r="A56" s="143" t="s">
        <v>309</v>
      </c>
      <c r="B56" s="103"/>
      <c r="C56" s="90" t="s">
        <v>153</v>
      </c>
      <c r="D56" s="91"/>
      <c r="E56" s="92"/>
      <c r="F56" s="93"/>
      <c r="G56" s="94"/>
      <c r="H56" s="95"/>
      <c r="I56" s="137"/>
      <c r="J56" s="114"/>
      <c r="K56" s="61"/>
      <c r="L56" s="51"/>
      <c r="M56" s="39"/>
      <c r="N56" s="39"/>
      <c r="O56" s="39"/>
    </row>
    <row r="57" spans="1:15" s="70" customFormat="1" outlineLevel="1" x14ac:dyDescent="0.3">
      <c r="A57" s="138" t="s">
        <v>312</v>
      </c>
      <c r="B57" s="55"/>
      <c r="C57" s="44" t="s">
        <v>0</v>
      </c>
      <c r="D57" s="45" t="s">
        <v>51</v>
      </c>
      <c r="E57" s="46">
        <v>0</v>
      </c>
      <c r="F57" s="47"/>
      <c r="G57" s="48"/>
      <c r="H57" s="49"/>
      <c r="I57" s="139"/>
      <c r="J57" s="114"/>
      <c r="K57" s="61"/>
      <c r="L57" s="51"/>
      <c r="M57" s="39"/>
      <c r="N57" s="39"/>
      <c r="O57" s="39"/>
    </row>
    <row r="58" spans="1:15" outlineLevel="1" x14ac:dyDescent="0.3">
      <c r="A58" s="144" t="s">
        <v>313</v>
      </c>
      <c r="B58" s="41" t="s">
        <v>108</v>
      </c>
      <c r="C58" s="3" t="s">
        <v>121</v>
      </c>
      <c r="D58" s="4" t="s">
        <v>52</v>
      </c>
      <c r="E58" s="25">
        <v>2.88</v>
      </c>
      <c r="F58" s="5"/>
      <c r="G58" s="1"/>
      <c r="H58" s="8"/>
      <c r="I58" s="141"/>
      <c r="J58" s="115">
        <v>0</v>
      </c>
      <c r="K58" s="21"/>
      <c r="L58" s="19">
        <f t="shared" si="0"/>
        <v>0</v>
      </c>
      <c r="M58" s="27">
        <v>0</v>
      </c>
      <c r="N58" s="27" t="e">
        <f>TRUNC(K58*#REF!,2)</f>
        <v>#REF!</v>
      </c>
      <c r="O58" s="27" t="e">
        <f t="shared" si="1"/>
        <v>#REF!</v>
      </c>
    </row>
    <row r="59" spans="1:15" outlineLevel="1" x14ac:dyDescent="0.3">
      <c r="A59" s="145" t="s">
        <v>314</v>
      </c>
      <c r="B59" s="41"/>
      <c r="C59" s="30" t="s">
        <v>122</v>
      </c>
      <c r="D59" s="31" t="s">
        <v>51</v>
      </c>
      <c r="E59" s="32">
        <v>0</v>
      </c>
      <c r="F59" s="33"/>
      <c r="G59" s="1"/>
      <c r="H59" s="6"/>
      <c r="I59" s="146"/>
      <c r="J59" s="117"/>
      <c r="K59" s="36"/>
      <c r="L59" s="37"/>
      <c r="M59" s="38"/>
      <c r="N59" s="38"/>
      <c r="O59" s="38"/>
    </row>
    <row r="60" spans="1:15" ht="20.399999999999999" outlineLevel="1" x14ac:dyDescent="0.3">
      <c r="A60" s="145" t="s">
        <v>315</v>
      </c>
      <c r="B60" s="41">
        <v>78472</v>
      </c>
      <c r="C60" s="30" t="s">
        <v>3</v>
      </c>
      <c r="D60" s="31" t="s">
        <v>52</v>
      </c>
      <c r="E60" s="32">
        <v>2866.2</v>
      </c>
      <c r="F60" s="33"/>
      <c r="G60" s="1"/>
      <c r="H60" s="8"/>
      <c r="I60" s="146"/>
      <c r="J60" s="117">
        <v>0</v>
      </c>
      <c r="K60" s="36"/>
      <c r="L60" s="37">
        <f t="shared" si="0"/>
        <v>0</v>
      </c>
      <c r="M60" s="38">
        <v>0</v>
      </c>
      <c r="N60" s="38" t="e">
        <f>TRUNC(K60*#REF!,2)</f>
        <v>#REF!</v>
      </c>
      <c r="O60" s="38" t="e">
        <f>N60+M60</f>
        <v>#REF!</v>
      </c>
    </row>
    <row r="61" spans="1:15" s="70" customFormat="1" outlineLevel="1" x14ac:dyDescent="0.3">
      <c r="A61" s="138" t="s">
        <v>316</v>
      </c>
      <c r="B61" s="55"/>
      <c r="C61" s="44" t="s">
        <v>5</v>
      </c>
      <c r="D61" s="45" t="s">
        <v>51</v>
      </c>
      <c r="E61" s="46">
        <v>0</v>
      </c>
      <c r="F61" s="47"/>
      <c r="G61" s="48"/>
      <c r="H61" s="49"/>
      <c r="I61" s="139"/>
      <c r="J61" s="40"/>
      <c r="K61" s="40"/>
      <c r="L61" s="40"/>
      <c r="M61" s="40" t="s">
        <v>79</v>
      </c>
      <c r="N61" s="39" t="e">
        <f>N8</f>
        <v>#REF!</v>
      </c>
      <c r="O61" s="40"/>
    </row>
    <row r="62" spans="1:15" outlineLevel="1" x14ac:dyDescent="0.3">
      <c r="A62" s="140" t="s">
        <v>317</v>
      </c>
      <c r="B62" s="43" t="s">
        <v>6</v>
      </c>
      <c r="C62" s="3" t="s">
        <v>124</v>
      </c>
      <c r="D62" s="4" t="s">
        <v>54</v>
      </c>
      <c r="E62" s="25">
        <v>5.2</v>
      </c>
      <c r="F62" s="5"/>
      <c r="G62" s="1"/>
      <c r="H62" s="8"/>
      <c r="I62" s="141"/>
      <c r="J62" s="11"/>
      <c r="K62" s="11"/>
      <c r="L62" s="11"/>
      <c r="M62" s="11"/>
      <c r="N62" s="11"/>
      <c r="O62" s="11"/>
    </row>
    <row r="63" spans="1:15" outlineLevel="1" x14ac:dyDescent="0.3">
      <c r="A63" s="144" t="s">
        <v>318</v>
      </c>
      <c r="B63" s="41" t="s">
        <v>7</v>
      </c>
      <c r="C63" s="3" t="s">
        <v>125</v>
      </c>
      <c r="D63" s="4" t="s">
        <v>53</v>
      </c>
      <c r="E63" s="25">
        <v>8</v>
      </c>
      <c r="F63" s="5"/>
      <c r="G63" s="1"/>
      <c r="H63" s="8"/>
      <c r="I63" s="141"/>
      <c r="J63" s="11"/>
      <c r="K63" s="11"/>
      <c r="L63" s="11"/>
      <c r="M63" s="11"/>
      <c r="N63" s="11"/>
      <c r="O63" s="11"/>
    </row>
    <row r="64" spans="1:15" s="70" customFormat="1" outlineLevel="1" x14ac:dyDescent="0.3">
      <c r="A64" s="147" t="s">
        <v>319</v>
      </c>
      <c r="B64" s="54"/>
      <c r="C64" s="63" t="s">
        <v>126</v>
      </c>
      <c r="D64" s="64" t="s">
        <v>51</v>
      </c>
      <c r="E64" s="65">
        <v>0</v>
      </c>
      <c r="F64" s="66"/>
      <c r="G64" s="48"/>
      <c r="H64" s="49"/>
      <c r="I64" s="148"/>
      <c r="J64" s="52"/>
      <c r="K64" s="52"/>
      <c r="L64" s="52"/>
      <c r="M64" s="52"/>
      <c r="N64" s="52"/>
      <c r="O64" s="52"/>
    </row>
    <row r="65" spans="1:15" ht="20.399999999999999" outlineLevel="1" x14ac:dyDescent="0.3">
      <c r="A65" s="145" t="s">
        <v>320</v>
      </c>
      <c r="B65" s="41" t="s">
        <v>110</v>
      </c>
      <c r="C65" s="30" t="s">
        <v>127</v>
      </c>
      <c r="D65" s="31" t="s">
        <v>55</v>
      </c>
      <c r="E65" s="32">
        <v>543.77</v>
      </c>
      <c r="F65" s="33"/>
      <c r="G65" s="1"/>
      <c r="H65" s="8"/>
      <c r="I65" s="146"/>
      <c r="J65" s="11"/>
      <c r="K65" s="11" t="s">
        <v>76</v>
      </c>
      <c r="L65" s="11"/>
      <c r="M65" s="18"/>
      <c r="N65" s="17"/>
      <c r="O65" s="11"/>
    </row>
    <row r="66" spans="1:15" ht="30.6" outlineLevel="1" x14ac:dyDescent="0.3">
      <c r="A66" s="140" t="s">
        <v>321</v>
      </c>
      <c r="B66" s="43" t="s">
        <v>15</v>
      </c>
      <c r="C66" s="3" t="s">
        <v>16</v>
      </c>
      <c r="D66" s="4" t="s">
        <v>55</v>
      </c>
      <c r="E66" s="25">
        <v>470.96</v>
      </c>
      <c r="F66" s="5"/>
      <c r="G66" s="1"/>
      <c r="H66" s="8"/>
      <c r="I66" s="141"/>
      <c r="J66" s="17"/>
      <c r="K66" s="17" t="s">
        <v>78</v>
      </c>
      <c r="L66" s="17"/>
      <c r="M66" s="18"/>
      <c r="N66" s="17"/>
      <c r="O66" s="11"/>
    </row>
    <row r="67" spans="1:15" ht="20.399999999999999" outlineLevel="1" x14ac:dyDescent="0.3">
      <c r="A67" s="140" t="s">
        <v>322</v>
      </c>
      <c r="B67" s="43" t="s">
        <v>111</v>
      </c>
      <c r="C67" s="3" t="s">
        <v>128</v>
      </c>
      <c r="D67" s="4" t="s">
        <v>55</v>
      </c>
      <c r="E67" s="25">
        <v>470.96</v>
      </c>
      <c r="F67" s="5"/>
      <c r="G67" s="1"/>
      <c r="H67" s="8"/>
      <c r="I67" s="141"/>
      <c r="J67" s="17"/>
      <c r="K67" s="17"/>
      <c r="L67" s="11"/>
      <c r="M67" s="18"/>
      <c r="N67" s="17"/>
      <c r="O67" s="11"/>
    </row>
    <row r="68" spans="1:15" ht="20.399999999999999" outlineLevel="1" x14ac:dyDescent="0.3">
      <c r="A68" s="144" t="s">
        <v>323</v>
      </c>
      <c r="B68" s="41" t="s">
        <v>12</v>
      </c>
      <c r="C68" s="3" t="s">
        <v>13</v>
      </c>
      <c r="D68" s="4" t="s">
        <v>56</v>
      </c>
      <c r="E68" s="25">
        <v>385.89</v>
      </c>
      <c r="F68" s="5"/>
      <c r="G68" s="1"/>
      <c r="H68" s="8"/>
      <c r="I68" s="141"/>
      <c r="J68" s="17"/>
      <c r="K68" s="17"/>
      <c r="L68" s="17"/>
      <c r="M68" s="18"/>
      <c r="N68" s="17"/>
      <c r="O68" s="11"/>
    </row>
    <row r="69" spans="1:15" ht="20.399999999999999" outlineLevel="1" x14ac:dyDescent="0.3">
      <c r="A69" s="145" t="s">
        <v>324</v>
      </c>
      <c r="B69" s="41" t="s">
        <v>17</v>
      </c>
      <c r="C69" s="30" t="s">
        <v>18</v>
      </c>
      <c r="D69" s="31" t="s">
        <v>52</v>
      </c>
      <c r="E69" s="32">
        <v>2866.2</v>
      </c>
      <c r="F69" s="33"/>
      <c r="G69" s="1"/>
      <c r="H69" s="8"/>
      <c r="I69" s="146"/>
      <c r="J69" s="17"/>
      <c r="K69" s="17"/>
      <c r="L69" s="17"/>
      <c r="M69" s="18"/>
      <c r="N69" s="17"/>
      <c r="O69" s="11"/>
    </row>
    <row r="70" spans="1:15" ht="20.399999999999999" outlineLevel="1" x14ac:dyDescent="0.3">
      <c r="A70" s="145" t="s">
        <v>325</v>
      </c>
      <c r="B70" s="41" t="s">
        <v>112</v>
      </c>
      <c r="C70" s="30" t="s">
        <v>129</v>
      </c>
      <c r="D70" s="31" t="s">
        <v>55</v>
      </c>
      <c r="E70" s="32">
        <v>950.06</v>
      </c>
      <c r="F70" s="33"/>
      <c r="G70" s="1"/>
      <c r="H70" s="8"/>
      <c r="I70" s="146"/>
      <c r="J70" s="11"/>
      <c r="K70" s="11"/>
      <c r="L70" s="11"/>
      <c r="M70" s="11"/>
      <c r="N70" s="11"/>
      <c r="O70" s="11"/>
    </row>
    <row r="71" spans="1:15" outlineLevel="1" x14ac:dyDescent="0.3">
      <c r="A71" s="140" t="s">
        <v>326</v>
      </c>
      <c r="B71" s="43">
        <v>83356</v>
      </c>
      <c r="C71" s="3" t="s">
        <v>130</v>
      </c>
      <c r="D71" s="4" t="s">
        <v>56</v>
      </c>
      <c r="E71" s="25">
        <v>25537.61</v>
      </c>
      <c r="F71" s="5"/>
      <c r="G71" s="1"/>
      <c r="H71" s="8"/>
      <c r="I71" s="141"/>
      <c r="J71" s="11"/>
      <c r="K71" s="11"/>
      <c r="L71" s="11"/>
      <c r="M71" s="11"/>
      <c r="N71" s="11"/>
      <c r="O71" s="11"/>
    </row>
    <row r="72" spans="1:15" ht="20.399999999999999" outlineLevel="1" x14ac:dyDescent="0.3">
      <c r="A72" s="140" t="s">
        <v>327</v>
      </c>
      <c r="B72" s="43" t="s">
        <v>19</v>
      </c>
      <c r="C72" s="3" t="s">
        <v>20</v>
      </c>
      <c r="D72" s="4" t="s">
        <v>55</v>
      </c>
      <c r="E72" s="25">
        <v>1037.1199999999999</v>
      </c>
      <c r="F72" s="5"/>
      <c r="G72" s="1"/>
      <c r="H72" s="8"/>
      <c r="I72" s="141"/>
      <c r="J72" s="11"/>
      <c r="K72" s="11"/>
      <c r="L72" s="11"/>
      <c r="M72" s="11"/>
      <c r="N72" s="11"/>
      <c r="O72" s="11"/>
    </row>
    <row r="73" spans="1:15" outlineLevel="1" x14ac:dyDescent="0.3">
      <c r="A73" s="144" t="s">
        <v>328</v>
      </c>
      <c r="B73" s="41">
        <v>83356</v>
      </c>
      <c r="C73" s="3" t="s">
        <v>130</v>
      </c>
      <c r="D73" s="4" t="s">
        <v>56</v>
      </c>
      <c r="E73" s="25">
        <v>24492.63</v>
      </c>
      <c r="F73" s="5"/>
      <c r="G73" s="1"/>
      <c r="H73" s="8"/>
      <c r="I73" s="141"/>
      <c r="J73" s="11"/>
      <c r="K73" s="11"/>
      <c r="L73" s="11"/>
      <c r="M73" s="11"/>
      <c r="N73" s="11"/>
      <c r="O73" s="11"/>
    </row>
    <row r="74" spans="1:15" ht="20.399999999999999" outlineLevel="1" x14ac:dyDescent="0.3">
      <c r="A74" s="145" t="s">
        <v>329</v>
      </c>
      <c r="B74" s="41">
        <v>72888</v>
      </c>
      <c r="C74" s="30" t="s">
        <v>131</v>
      </c>
      <c r="D74" s="31" t="s">
        <v>55</v>
      </c>
      <c r="E74" s="32">
        <v>1987.18</v>
      </c>
      <c r="F74" s="33"/>
      <c r="G74" s="1"/>
      <c r="H74" s="8"/>
      <c r="I74" s="146"/>
      <c r="J74" s="11"/>
      <c r="K74" s="11"/>
      <c r="L74" s="11"/>
      <c r="M74" s="11"/>
      <c r="N74" s="11"/>
      <c r="O74" s="11"/>
    </row>
    <row r="75" spans="1:15" outlineLevel="1" x14ac:dyDescent="0.3">
      <c r="A75" s="145" t="s">
        <v>330</v>
      </c>
      <c r="B75" s="41" t="s">
        <v>21</v>
      </c>
      <c r="C75" s="30" t="s">
        <v>22</v>
      </c>
      <c r="D75" s="31" t="s">
        <v>52</v>
      </c>
      <c r="E75" s="32">
        <v>2529</v>
      </c>
      <c r="F75" s="33"/>
      <c r="G75" s="1"/>
      <c r="H75" s="8"/>
      <c r="I75" s="146"/>
      <c r="J75" s="11"/>
      <c r="K75" s="11"/>
      <c r="L75" s="11"/>
      <c r="M75" s="11"/>
      <c r="N75" s="11"/>
      <c r="O75" s="11"/>
    </row>
    <row r="76" spans="1:15" outlineLevel="1" x14ac:dyDescent="0.3">
      <c r="A76" s="140" t="s">
        <v>331</v>
      </c>
      <c r="B76" s="43">
        <v>72943</v>
      </c>
      <c r="C76" s="3" t="s">
        <v>24</v>
      </c>
      <c r="D76" s="4" t="s">
        <v>52</v>
      </c>
      <c r="E76" s="25">
        <v>2529</v>
      </c>
      <c r="F76" s="5"/>
      <c r="G76" s="1"/>
      <c r="H76" s="8"/>
      <c r="I76" s="141"/>
      <c r="J76" s="11"/>
      <c r="K76" s="11"/>
      <c r="L76" s="11"/>
      <c r="M76" s="11"/>
      <c r="N76" s="11"/>
      <c r="O76" s="11"/>
    </row>
    <row r="77" spans="1:15" ht="30.6" outlineLevel="1" x14ac:dyDescent="0.3">
      <c r="A77" s="140" t="s">
        <v>332</v>
      </c>
      <c r="B77" s="43" t="s">
        <v>207</v>
      </c>
      <c r="C77" s="3" t="s">
        <v>132</v>
      </c>
      <c r="D77" s="4" t="s">
        <v>149</v>
      </c>
      <c r="E77" s="25">
        <v>122.24</v>
      </c>
      <c r="F77" s="5"/>
      <c r="G77" s="1"/>
      <c r="H77" s="8"/>
      <c r="I77" s="141"/>
      <c r="J77" s="11"/>
      <c r="K77" s="11"/>
      <c r="L77" s="11"/>
      <c r="M77" s="11"/>
      <c r="N77" s="11"/>
      <c r="O77" s="11"/>
    </row>
    <row r="78" spans="1:15" ht="30.6" outlineLevel="1" x14ac:dyDescent="0.3">
      <c r="A78" s="144" t="s">
        <v>333</v>
      </c>
      <c r="B78" s="41" t="s">
        <v>113</v>
      </c>
      <c r="C78" s="3" t="s">
        <v>133</v>
      </c>
      <c r="D78" s="4" t="s">
        <v>150</v>
      </c>
      <c r="E78" s="25">
        <v>4752.5</v>
      </c>
      <c r="F78" s="5"/>
      <c r="G78" s="1"/>
      <c r="H78" s="8"/>
      <c r="I78" s="141"/>
      <c r="J78" s="11"/>
      <c r="K78" s="11"/>
      <c r="L78" s="11"/>
      <c r="M78" s="11"/>
      <c r="N78" s="11"/>
      <c r="O78" s="11"/>
    </row>
    <row r="79" spans="1:15" ht="20.399999999999999" outlineLevel="1" x14ac:dyDescent="0.3">
      <c r="A79" s="145" t="s">
        <v>334</v>
      </c>
      <c r="B79" s="41">
        <v>95303</v>
      </c>
      <c r="C79" s="30" t="s">
        <v>134</v>
      </c>
      <c r="D79" s="31" t="s">
        <v>56</v>
      </c>
      <c r="E79" s="32">
        <v>2346.91</v>
      </c>
      <c r="F79" s="33"/>
      <c r="G79" s="1"/>
      <c r="H79" s="8"/>
      <c r="I79" s="146"/>
      <c r="J79" s="11"/>
      <c r="K79" s="11"/>
      <c r="L79" s="11"/>
      <c r="M79" s="11"/>
      <c r="N79" s="11"/>
      <c r="O79" s="11"/>
    </row>
    <row r="80" spans="1:15" ht="20.399999999999999" outlineLevel="1" x14ac:dyDescent="0.3">
      <c r="A80" s="145" t="s">
        <v>335</v>
      </c>
      <c r="B80" s="41" t="s">
        <v>114</v>
      </c>
      <c r="C80" s="30" t="s">
        <v>135</v>
      </c>
      <c r="D80" s="31" t="s">
        <v>57</v>
      </c>
      <c r="E80" s="32">
        <v>281</v>
      </c>
      <c r="F80" s="33"/>
      <c r="G80" s="1"/>
      <c r="H80" s="8"/>
      <c r="I80" s="146"/>
      <c r="J80" s="11"/>
      <c r="K80" s="11"/>
      <c r="L80" s="11"/>
      <c r="M80" s="11"/>
      <c r="N80" s="11"/>
      <c r="O80" s="11"/>
    </row>
    <row r="81" spans="1:15" ht="30.6" outlineLevel="1" x14ac:dyDescent="0.3">
      <c r="A81" s="140" t="s">
        <v>336</v>
      </c>
      <c r="B81" s="43">
        <v>94267</v>
      </c>
      <c r="C81" s="3" t="s">
        <v>25</v>
      </c>
      <c r="D81" s="4" t="s">
        <v>57</v>
      </c>
      <c r="E81" s="25">
        <v>281</v>
      </c>
      <c r="F81" s="5"/>
      <c r="G81" s="1"/>
      <c r="H81" s="8"/>
      <c r="I81" s="141"/>
      <c r="J81" s="11"/>
      <c r="K81" s="11"/>
      <c r="L81" s="11"/>
      <c r="M81" s="11"/>
      <c r="N81" s="11"/>
      <c r="O81" s="11"/>
    </row>
    <row r="82" spans="1:15" s="70" customFormat="1" outlineLevel="1" x14ac:dyDescent="0.3">
      <c r="A82" s="138" t="s">
        <v>337</v>
      </c>
      <c r="B82" s="55"/>
      <c r="C82" s="44" t="s">
        <v>154</v>
      </c>
      <c r="D82" s="45" t="s">
        <v>51</v>
      </c>
      <c r="E82" s="46">
        <v>0</v>
      </c>
      <c r="F82" s="47"/>
      <c r="G82" s="48"/>
      <c r="H82" s="49"/>
      <c r="I82" s="139"/>
      <c r="J82" s="52"/>
      <c r="K82" s="52"/>
      <c r="L82" s="52"/>
      <c r="M82" s="52"/>
      <c r="N82" s="52"/>
      <c r="O82" s="52"/>
    </row>
    <row r="83" spans="1:15" ht="20.399999999999999" outlineLevel="1" x14ac:dyDescent="0.3">
      <c r="A83" s="144" t="s">
        <v>338</v>
      </c>
      <c r="B83" s="41" t="s">
        <v>155</v>
      </c>
      <c r="C83" s="3" t="s">
        <v>156</v>
      </c>
      <c r="D83" s="4" t="s">
        <v>55</v>
      </c>
      <c r="E83" s="25">
        <v>16.86</v>
      </c>
      <c r="F83" s="5"/>
      <c r="G83" s="1"/>
      <c r="H83" s="8"/>
      <c r="I83" s="141"/>
      <c r="J83" s="11"/>
      <c r="K83" s="11"/>
      <c r="L83" s="11"/>
      <c r="M83" s="11"/>
      <c r="N83" s="11"/>
      <c r="O83" s="11"/>
    </row>
    <row r="84" spans="1:15" ht="20.399999999999999" outlineLevel="1" x14ac:dyDescent="0.3">
      <c r="A84" s="145" t="s">
        <v>339</v>
      </c>
      <c r="B84" s="41" t="s">
        <v>12</v>
      </c>
      <c r="C84" s="30" t="s">
        <v>13</v>
      </c>
      <c r="D84" s="31" t="s">
        <v>56</v>
      </c>
      <c r="E84" s="32">
        <v>398.17</v>
      </c>
      <c r="F84" s="33"/>
      <c r="G84" s="1"/>
      <c r="H84" s="8"/>
      <c r="I84" s="146"/>
      <c r="J84" s="11"/>
      <c r="K84" s="11"/>
      <c r="L84" s="11"/>
      <c r="M84" s="11"/>
      <c r="N84" s="11"/>
      <c r="O84" s="11"/>
    </row>
    <row r="85" spans="1:15" ht="30.6" outlineLevel="1" x14ac:dyDescent="0.3">
      <c r="A85" s="145" t="s">
        <v>340</v>
      </c>
      <c r="B85" s="41" t="s">
        <v>157</v>
      </c>
      <c r="C85" s="30" t="s">
        <v>158</v>
      </c>
      <c r="D85" s="31" t="s">
        <v>55</v>
      </c>
      <c r="E85" s="32">
        <v>18.03</v>
      </c>
      <c r="F85" s="33"/>
      <c r="G85" s="1"/>
      <c r="H85" s="8"/>
      <c r="I85" s="146"/>
      <c r="J85" s="11"/>
      <c r="K85" s="11"/>
      <c r="L85" s="11"/>
      <c r="M85" s="11"/>
      <c r="N85" s="11"/>
      <c r="O85" s="11"/>
    </row>
    <row r="86" spans="1:15" ht="30.6" outlineLevel="1" x14ac:dyDescent="0.3">
      <c r="A86" s="140" t="s">
        <v>341</v>
      </c>
      <c r="B86" s="43" t="s">
        <v>159</v>
      </c>
      <c r="C86" s="3" t="s">
        <v>160</v>
      </c>
      <c r="D86" s="4" t="s">
        <v>52</v>
      </c>
      <c r="E86" s="25">
        <v>8.4</v>
      </c>
      <c r="F86" s="5"/>
      <c r="G86" s="1"/>
      <c r="H86" s="8"/>
      <c r="I86" s="141"/>
      <c r="J86" s="11"/>
      <c r="K86" s="11"/>
      <c r="L86" s="11"/>
      <c r="M86" s="11"/>
      <c r="N86" s="11"/>
      <c r="O86" s="11"/>
    </row>
    <row r="87" spans="1:15" outlineLevel="1" x14ac:dyDescent="0.3">
      <c r="A87" s="140" t="s">
        <v>342</v>
      </c>
      <c r="B87" s="41" t="s">
        <v>228</v>
      </c>
      <c r="C87" s="3" t="s">
        <v>161</v>
      </c>
      <c r="D87" s="4" t="s">
        <v>52</v>
      </c>
      <c r="E87" s="25">
        <v>71.23</v>
      </c>
      <c r="F87" s="5"/>
      <c r="G87" s="1"/>
      <c r="H87" s="8"/>
      <c r="I87" s="141"/>
      <c r="J87" s="11"/>
      <c r="K87" s="11"/>
      <c r="L87" s="11"/>
      <c r="M87" s="11"/>
      <c r="N87" s="11"/>
      <c r="O87" s="11"/>
    </row>
    <row r="88" spans="1:15" s="70" customFormat="1" outlineLevel="1" x14ac:dyDescent="0.3">
      <c r="A88" s="149" t="s">
        <v>345</v>
      </c>
      <c r="B88" s="54"/>
      <c r="C88" s="44" t="s">
        <v>136</v>
      </c>
      <c r="D88" s="45" t="s">
        <v>51</v>
      </c>
      <c r="E88" s="46">
        <v>0</v>
      </c>
      <c r="F88" s="47"/>
      <c r="G88" s="48"/>
      <c r="H88" s="49"/>
      <c r="I88" s="139"/>
      <c r="J88" s="52"/>
      <c r="K88" s="52"/>
      <c r="L88" s="52"/>
      <c r="M88" s="52"/>
      <c r="N88" s="52"/>
      <c r="O88" s="52"/>
    </row>
    <row r="89" spans="1:15" s="70" customFormat="1" outlineLevel="1" x14ac:dyDescent="0.3">
      <c r="A89" s="147" t="s">
        <v>346</v>
      </c>
      <c r="B89" s="54"/>
      <c r="C89" s="63" t="s">
        <v>137</v>
      </c>
      <c r="D89" s="64" t="s">
        <v>51</v>
      </c>
      <c r="E89" s="65">
        <v>0</v>
      </c>
      <c r="F89" s="66"/>
      <c r="G89" s="48"/>
      <c r="H89" s="49"/>
      <c r="I89" s="148"/>
      <c r="J89" s="52"/>
      <c r="K89" s="52"/>
      <c r="L89" s="52"/>
      <c r="M89" s="52"/>
      <c r="N89" s="52"/>
      <c r="O89" s="52"/>
    </row>
    <row r="90" spans="1:15" ht="20.399999999999999" outlineLevel="1" x14ac:dyDescent="0.3">
      <c r="A90" s="145" t="s">
        <v>343</v>
      </c>
      <c r="B90" s="41" t="s">
        <v>115</v>
      </c>
      <c r="C90" s="30" t="s">
        <v>138</v>
      </c>
      <c r="D90" s="31" t="s">
        <v>53</v>
      </c>
      <c r="E90" s="32">
        <v>3</v>
      </c>
      <c r="F90" s="33"/>
      <c r="G90" s="1"/>
      <c r="H90" s="8"/>
      <c r="I90" s="146"/>
      <c r="J90" s="11"/>
      <c r="K90" s="11"/>
      <c r="L90" s="11"/>
      <c r="M90" s="11"/>
      <c r="N90" s="11"/>
      <c r="O90" s="11"/>
    </row>
    <row r="91" spans="1:15" ht="20.399999999999999" outlineLevel="1" x14ac:dyDescent="0.3">
      <c r="A91" s="140" t="s">
        <v>344</v>
      </c>
      <c r="B91" s="43" t="s">
        <v>30</v>
      </c>
      <c r="C91" s="3" t="s">
        <v>139</v>
      </c>
      <c r="D91" s="4" t="s">
        <v>54</v>
      </c>
      <c r="E91" s="25">
        <v>0.7</v>
      </c>
      <c r="F91" s="5"/>
      <c r="G91" s="1"/>
      <c r="H91" s="8"/>
      <c r="I91" s="141"/>
      <c r="J91" s="11"/>
      <c r="K91" s="11"/>
      <c r="L91" s="11"/>
      <c r="M91" s="11"/>
      <c r="N91" s="11"/>
      <c r="O91" s="11"/>
    </row>
    <row r="92" spans="1:15" s="70" customFormat="1" outlineLevel="1" x14ac:dyDescent="0.3">
      <c r="A92" s="138" t="s">
        <v>347</v>
      </c>
      <c r="B92" s="55"/>
      <c r="C92" s="44" t="s">
        <v>141</v>
      </c>
      <c r="D92" s="45" t="s">
        <v>51</v>
      </c>
      <c r="E92" s="46">
        <v>0</v>
      </c>
      <c r="F92" s="47"/>
      <c r="G92" s="48"/>
      <c r="H92" s="49"/>
      <c r="I92" s="139"/>
      <c r="J92" s="52"/>
      <c r="K92" s="52"/>
      <c r="L92" s="52"/>
      <c r="M92" s="52"/>
      <c r="N92" s="52"/>
      <c r="O92" s="52"/>
    </row>
    <row r="93" spans="1:15" ht="20.399999999999999" outlineLevel="1" x14ac:dyDescent="0.3">
      <c r="A93" s="144" t="s">
        <v>348</v>
      </c>
      <c r="B93" s="41" t="s">
        <v>26</v>
      </c>
      <c r="C93" s="3" t="s">
        <v>27</v>
      </c>
      <c r="D93" s="4" t="s">
        <v>52</v>
      </c>
      <c r="E93" s="25">
        <v>7.03</v>
      </c>
      <c r="F93" s="5"/>
      <c r="G93" s="1"/>
      <c r="H93" s="8"/>
      <c r="I93" s="141"/>
      <c r="J93" s="11"/>
      <c r="K93" s="11"/>
      <c r="L93" s="11"/>
      <c r="M93" s="11"/>
      <c r="N93" s="11"/>
      <c r="O93" s="11"/>
    </row>
    <row r="94" spans="1:15" ht="20.399999999999999" outlineLevel="1" x14ac:dyDescent="0.3">
      <c r="A94" s="145" t="s">
        <v>349</v>
      </c>
      <c r="B94" s="41" t="s">
        <v>26</v>
      </c>
      <c r="C94" s="30" t="s">
        <v>27</v>
      </c>
      <c r="D94" s="31" t="s">
        <v>52</v>
      </c>
      <c r="E94" s="32">
        <v>56.2</v>
      </c>
      <c r="F94" s="33"/>
      <c r="G94" s="1"/>
      <c r="H94" s="8"/>
      <c r="I94" s="146"/>
      <c r="J94" s="11"/>
      <c r="K94" s="11"/>
      <c r="L94" s="11"/>
      <c r="M94" s="11"/>
      <c r="N94" s="11"/>
      <c r="O94" s="11"/>
    </row>
    <row r="95" spans="1:15" ht="20.399999999999999" outlineLevel="1" x14ac:dyDescent="0.3">
      <c r="A95" s="145" t="s">
        <v>350</v>
      </c>
      <c r="B95" s="41" t="s">
        <v>26</v>
      </c>
      <c r="C95" s="30" t="s">
        <v>27</v>
      </c>
      <c r="D95" s="31" t="s">
        <v>52</v>
      </c>
      <c r="E95" s="32">
        <v>1.22</v>
      </c>
      <c r="F95" s="33"/>
      <c r="G95" s="1"/>
      <c r="H95" s="8"/>
      <c r="I95" s="146"/>
      <c r="J95" s="11"/>
      <c r="K95" s="11"/>
      <c r="L95" s="11"/>
      <c r="M95" s="11"/>
      <c r="N95" s="11"/>
      <c r="O95" s="11"/>
    </row>
    <row r="96" spans="1:15" outlineLevel="1" x14ac:dyDescent="0.3">
      <c r="A96" s="140" t="s">
        <v>351</v>
      </c>
      <c r="B96" s="43" t="s">
        <v>28</v>
      </c>
      <c r="C96" s="3" t="s">
        <v>29</v>
      </c>
      <c r="D96" s="4" t="s">
        <v>53</v>
      </c>
      <c r="E96" s="25">
        <v>36</v>
      </c>
      <c r="F96" s="5"/>
      <c r="G96" s="1"/>
      <c r="H96" s="8"/>
      <c r="I96" s="141"/>
      <c r="J96" s="11"/>
      <c r="K96" s="11"/>
      <c r="L96" s="11"/>
      <c r="M96" s="11"/>
      <c r="N96" s="11"/>
      <c r="O96" s="11"/>
    </row>
    <row r="97" spans="1:15" outlineLevel="1" x14ac:dyDescent="0.3">
      <c r="A97" s="140" t="s">
        <v>352</v>
      </c>
      <c r="B97" s="43" t="s">
        <v>28</v>
      </c>
      <c r="C97" s="3" t="s">
        <v>29</v>
      </c>
      <c r="D97" s="4" t="s">
        <v>53</v>
      </c>
      <c r="E97" s="25">
        <v>71</v>
      </c>
      <c r="F97" s="5"/>
      <c r="G97" s="1"/>
      <c r="H97" s="8"/>
      <c r="I97" s="141"/>
      <c r="J97" s="11"/>
      <c r="K97" s="11"/>
      <c r="L97" s="11"/>
      <c r="M97" s="11"/>
      <c r="N97" s="11"/>
      <c r="O97" s="11"/>
    </row>
    <row r="98" spans="1:15" outlineLevel="1" x14ac:dyDescent="0.3">
      <c r="A98" s="144" t="s">
        <v>353</v>
      </c>
      <c r="B98" s="41" t="s">
        <v>117</v>
      </c>
      <c r="C98" s="3" t="s">
        <v>162</v>
      </c>
      <c r="D98" s="4" t="s">
        <v>53</v>
      </c>
      <c r="E98" s="25">
        <v>71</v>
      </c>
      <c r="F98" s="5"/>
      <c r="G98" s="1"/>
      <c r="H98" s="8"/>
      <c r="I98" s="141"/>
      <c r="J98" s="11"/>
      <c r="K98" s="11"/>
      <c r="L98" s="11"/>
      <c r="M98" s="11"/>
      <c r="N98" s="11"/>
      <c r="O98" s="11"/>
    </row>
    <row r="99" spans="1:15" s="70" customFormat="1" outlineLevel="1" x14ac:dyDescent="0.3">
      <c r="A99" s="147" t="s">
        <v>354</v>
      </c>
      <c r="B99" s="54"/>
      <c r="C99" s="63" t="s">
        <v>14</v>
      </c>
      <c r="D99" s="64" t="s">
        <v>51</v>
      </c>
      <c r="E99" s="65">
        <v>0</v>
      </c>
      <c r="F99" s="66"/>
      <c r="G99" s="48"/>
      <c r="H99" s="49"/>
      <c r="I99" s="148"/>
      <c r="J99" s="52"/>
      <c r="K99" s="52"/>
      <c r="L99" s="52"/>
      <c r="M99" s="52"/>
      <c r="N99" s="52"/>
      <c r="O99" s="52"/>
    </row>
    <row r="100" spans="1:15" outlineLevel="1" x14ac:dyDescent="0.3">
      <c r="A100" s="145" t="s">
        <v>355</v>
      </c>
      <c r="B100" s="41" t="s">
        <v>482</v>
      </c>
      <c r="C100" s="30" t="s">
        <v>143</v>
      </c>
      <c r="D100" s="31" t="s">
        <v>53</v>
      </c>
      <c r="E100" s="32">
        <v>2</v>
      </c>
      <c r="F100" s="33"/>
      <c r="G100" s="1"/>
      <c r="H100" s="8"/>
      <c r="I100" s="146"/>
      <c r="J100" s="11"/>
      <c r="K100" s="11"/>
      <c r="L100" s="11"/>
      <c r="M100" s="11"/>
      <c r="N100" s="11"/>
      <c r="O100" s="11"/>
    </row>
    <row r="101" spans="1:15" s="70" customFormat="1" x14ac:dyDescent="0.3">
      <c r="A101" s="143" t="s">
        <v>310</v>
      </c>
      <c r="B101" s="103"/>
      <c r="C101" s="90" t="s">
        <v>163</v>
      </c>
      <c r="D101" s="91"/>
      <c r="E101" s="92"/>
      <c r="F101" s="93"/>
      <c r="G101" s="94"/>
      <c r="H101" s="95"/>
      <c r="I101" s="137"/>
      <c r="J101" s="114"/>
      <c r="K101" s="61"/>
      <c r="L101" s="51"/>
      <c r="M101" s="39"/>
      <c r="N101" s="39"/>
      <c r="O101" s="39"/>
    </row>
    <row r="102" spans="1:15" s="70" customFormat="1" outlineLevel="1" x14ac:dyDescent="0.3">
      <c r="A102" s="138" t="s">
        <v>356</v>
      </c>
      <c r="B102" s="55"/>
      <c r="C102" s="44" t="s">
        <v>0</v>
      </c>
      <c r="D102" s="45" t="s">
        <v>51</v>
      </c>
      <c r="E102" s="46">
        <v>0</v>
      </c>
      <c r="F102" s="47"/>
      <c r="G102" s="48"/>
      <c r="H102" s="49"/>
      <c r="I102" s="139"/>
      <c r="J102" s="52"/>
      <c r="K102" s="52"/>
      <c r="L102" s="52"/>
      <c r="M102" s="52"/>
      <c r="N102" s="52"/>
      <c r="O102" s="52"/>
    </row>
    <row r="103" spans="1:15" outlineLevel="1" x14ac:dyDescent="0.3">
      <c r="A103" s="144" t="s">
        <v>357</v>
      </c>
      <c r="B103" s="41" t="s">
        <v>1</v>
      </c>
      <c r="C103" s="3" t="s">
        <v>121</v>
      </c>
      <c r="D103" s="4" t="s">
        <v>52</v>
      </c>
      <c r="E103" s="25">
        <v>2.88</v>
      </c>
      <c r="F103" s="5"/>
      <c r="G103" s="1"/>
      <c r="H103" s="8"/>
      <c r="I103" s="141"/>
      <c r="J103" s="11"/>
      <c r="K103" s="11"/>
      <c r="L103" s="11"/>
      <c r="M103" s="11"/>
      <c r="N103" s="11"/>
      <c r="O103" s="11"/>
    </row>
    <row r="104" spans="1:15" ht="20.399999999999999" outlineLevel="1" x14ac:dyDescent="0.3">
      <c r="A104" s="145" t="s">
        <v>358</v>
      </c>
      <c r="B104" s="41" t="s">
        <v>2</v>
      </c>
      <c r="C104" s="30" t="s">
        <v>3</v>
      </c>
      <c r="D104" s="31" t="s">
        <v>52</v>
      </c>
      <c r="E104" s="32">
        <v>1237</v>
      </c>
      <c r="F104" s="33"/>
      <c r="G104" s="1"/>
      <c r="H104" s="8"/>
      <c r="I104" s="146"/>
      <c r="J104" s="11"/>
      <c r="K104" s="11"/>
      <c r="L104" s="11"/>
      <c r="M104" s="11"/>
      <c r="N104" s="11"/>
      <c r="O104" s="11"/>
    </row>
    <row r="105" spans="1:15" s="70" customFormat="1" outlineLevel="1" x14ac:dyDescent="0.3">
      <c r="A105" s="147" t="s">
        <v>359</v>
      </c>
      <c r="B105" s="54"/>
      <c r="C105" s="63" t="s">
        <v>5</v>
      </c>
      <c r="D105" s="64" t="s">
        <v>51</v>
      </c>
      <c r="E105" s="65">
        <v>0</v>
      </c>
      <c r="F105" s="66"/>
      <c r="G105" s="48"/>
      <c r="H105" s="49"/>
      <c r="I105" s="148"/>
      <c r="J105" s="52"/>
      <c r="K105" s="52"/>
      <c r="L105" s="52"/>
      <c r="M105" s="52"/>
      <c r="N105" s="52"/>
      <c r="O105" s="52"/>
    </row>
    <row r="106" spans="1:15" outlineLevel="1" x14ac:dyDescent="0.3">
      <c r="A106" s="140" t="s">
        <v>360</v>
      </c>
      <c r="B106" s="43" t="s">
        <v>483</v>
      </c>
      <c r="C106" s="3" t="s">
        <v>164</v>
      </c>
      <c r="D106" s="4" t="s">
        <v>165</v>
      </c>
      <c r="E106" s="25">
        <v>4</v>
      </c>
      <c r="F106" s="5"/>
      <c r="G106" s="1"/>
      <c r="H106" s="8"/>
      <c r="I106" s="141"/>
      <c r="J106" s="11"/>
      <c r="K106" s="11"/>
      <c r="L106" s="11"/>
      <c r="M106" s="11"/>
      <c r="N106" s="11"/>
      <c r="O106" s="11"/>
    </row>
    <row r="107" spans="1:15" outlineLevel="1" x14ac:dyDescent="0.3">
      <c r="A107" s="140" t="s">
        <v>361</v>
      </c>
      <c r="B107" s="43" t="s">
        <v>484</v>
      </c>
      <c r="C107" s="3" t="s">
        <v>166</v>
      </c>
      <c r="D107" s="4" t="s">
        <v>167</v>
      </c>
      <c r="E107" s="25">
        <v>1</v>
      </c>
      <c r="F107" s="5"/>
      <c r="G107" s="1"/>
      <c r="H107" s="8"/>
      <c r="I107" s="141"/>
      <c r="J107" s="11"/>
      <c r="K107" s="11"/>
      <c r="L107" s="11"/>
      <c r="M107" s="11"/>
      <c r="N107" s="11"/>
      <c r="O107" s="11"/>
    </row>
    <row r="108" spans="1:15" s="70" customFormat="1" outlineLevel="1" x14ac:dyDescent="0.3">
      <c r="A108" s="149" t="s">
        <v>362</v>
      </c>
      <c r="B108" s="54"/>
      <c r="C108" s="44" t="s">
        <v>168</v>
      </c>
      <c r="D108" s="45" t="s">
        <v>51</v>
      </c>
      <c r="E108" s="46">
        <v>0</v>
      </c>
      <c r="F108" s="47"/>
      <c r="G108" s="48"/>
      <c r="H108" s="49"/>
      <c r="I108" s="139"/>
      <c r="J108" s="52"/>
      <c r="K108" s="52"/>
      <c r="L108" s="52"/>
      <c r="M108" s="52"/>
      <c r="N108" s="52"/>
      <c r="O108" s="52"/>
    </row>
    <row r="109" spans="1:15" ht="20.399999999999999" outlineLevel="1" x14ac:dyDescent="0.3">
      <c r="A109" s="145" t="s">
        <v>363</v>
      </c>
      <c r="B109" s="41" t="s">
        <v>169</v>
      </c>
      <c r="C109" s="30" t="s">
        <v>170</v>
      </c>
      <c r="D109" s="31" t="s">
        <v>52</v>
      </c>
      <c r="E109" s="32">
        <v>1325</v>
      </c>
      <c r="F109" s="33"/>
      <c r="G109" s="1"/>
      <c r="H109" s="8"/>
      <c r="I109" s="146"/>
      <c r="J109" s="11"/>
      <c r="K109" s="11"/>
      <c r="L109" s="11"/>
      <c r="M109" s="11"/>
      <c r="N109" s="11"/>
      <c r="O109" s="11"/>
    </row>
    <row r="110" spans="1:15" ht="20.399999999999999" outlineLevel="1" x14ac:dyDescent="0.3">
      <c r="A110" s="145" t="s">
        <v>364</v>
      </c>
      <c r="B110" s="41" t="s">
        <v>171</v>
      </c>
      <c r="C110" s="30" t="s">
        <v>172</v>
      </c>
      <c r="D110" s="31" t="s">
        <v>56</v>
      </c>
      <c r="E110" s="32">
        <v>1531.97</v>
      </c>
      <c r="F110" s="33"/>
      <c r="G110" s="1"/>
      <c r="H110" s="8"/>
      <c r="I110" s="146"/>
      <c r="J110" s="11"/>
      <c r="K110" s="11"/>
      <c r="L110" s="11"/>
      <c r="M110" s="11"/>
      <c r="N110" s="11"/>
      <c r="O110" s="11"/>
    </row>
    <row r="111" spans="1:15" ht="20.399999999999999" outlineLevel="1" x14ac:dyDescent="0.3">
      <c r="A111" s="140" t="s">
        <v>365</v>
      </c>
      <c r="B111" s="43" t="s">
        <v>173</v>
      </c>
      <c r="C111" s="3" t="s">
        <v>174</v>
      </c>
      <c r="D111" s="4" t="s">
        <v>59</v>
      </c>
      <c r="E111" s="25">
        <v>20</v>
      </c>
      <c r="F111" s="5"/>
      <c r="G111" s="1"/>
      <c r="H111" s="8"/>
      <c r="I111" s="141"/>
      <c r="J111" s="11"/>
      <c r="K111" s="11"/>
      <c r="L111" s="11"/>
      <c r="M111" s="11"/>
      <c r="N111" s="11"/>
      <c r="O111" s="11"/>
    </row>
    <row r="112" spans="1:15" outlineLevel="1" x14ac:dyDescent="0.3">
      <c r="A112" s="140" t="s">
        <v>366</v>
      </c>
      <c r="B112" s="43" t="s">
        <v>175</v>
      </c>
      <c r="C112" s="3" t="s">
        <v>176</v>
      </c>
      <c r="D112" s="4" t="s">
        <v>177</v>
      </c>
      <c r="E112" s="25">
        <v>10</v>
      </c>
      <c r="F112" s="5"/>
      <c r="G112" s="1"/>
      <c r="H112" s="8"/>
      <c r="I112" s="141"/>
      <c r="J112" s="11"/>
      <c r="K112" s="11"/>
      <c r="L112" s="11"/>
      <c r="M112" s="11"/>
      <c r="N112" s="11"/>
      <c r="O112" s="11"/>
    </row>
    <row r="113" spans="1:15" outlineLevel="1" x14ac:dyDescent="0.3">
      <c r="A113" s="144" t="s">
        <v>367</v>
      </c>
      <c r="B113" s="41" t="s">
        <v>178</v>
      </c>
      <c r="C113" s="3" t="s">
        <v>179</v>
      </c>
      <c r="D113" s="4" t="s">
        <v>177</v>
      </c>
      <c r="E113" s="25">
        <v>10</v>
      </c>
      <c r="F113" s="5"/>
      <c r="G113" s="1"/>
      <c r="H113" s="8"/>
      <c r="I113" s="141"/>
      <c r="J113" s="11"/>
      <c r="K113" s="11"/>
      <c r="L113" s="11"/>
      <c r="M113" s="11"/>
      <c r="N113" s="11"/>
      <c r="O113" s="11"/>
    </row>
    <row r="114" spans="1:15" ht="30.6" outlineLevel="1" x14ac:dyDescent="0.3">
      <c r="A114" s="145" t="s">
        <v>368</v>
      </c>
      <c r="B114" s="41" t="s">
        <v>15</v>
      </c>
      <c r="C114" s="30" t="s">
        <v>16</v>
      </c>
      <c r="D114" s="31" t="s">
        <v>55</v>
      </c>
      <c r="E114" s="32">
        <v>20</v>
      </c>
      <c r="F114" s="33"/>
      <c r="G114" s="1"/>
      <c r="H114" s="8"/>
      <c r="I114" s="146"/>
      <c r="J114" s="11"/>
      <c r="K114" s="11"/>
      <c r="L114" s="11"/>
      <c r="M114" s="11"/>
      <c r="N114" s="11"/>
      <c r="O114" s="11"/>
    </row>
    <row r="115" spans="1:15" ht="20.399999999999999" outlineLevel="1" x14ac:dyDescent="0.3">
      <c r="A115" s="145" t="s">
        <v>369</v>
      </c>
      <c r="B115" s="41" t="s">
        <v>171</v>
      </c>
      <c r="C115" s="30" t="s">
        <v>172</v>
      </c>
      <c r="D115" s="31" t="s">
        <v>56</v>
      </c>
      <c r="E115" s="32">
        <v>122.2</v>
      </c>
      <c r="F115" s="33"/>
      <c r="G115" s="1"/>
      <c r="H115" s="8"/>
      <c r="I115" s="146"/>
      <c r="J115" s="11"/>
      <c r="K115" s="11"/>
      <c r="L115" s="11"/>
      <c r="M115" s="11"/>
      <c r="N115" s="11"/>
      <c r="O115" s="11"/>
    </row>
    <row r="116" spans="1:15" ht="40.799999999999997" outlineLevel="1" x14ac:dyDescent="0.3">
      <c r="A116" s="140" t="s">
        <v>370</v>
      </c>
      <c r="B116" s="43" t="s">
        <v>180</v>
      </c>
      <c r="C116" s="3" t="s">
        <v>181</v>
      </c>
      <c r="D116" s="4" t="s">
        <v>57</v>
      </c>
      <c r="E116" s="25">
        <v>573</v>
      </c>
      <c r="F116" s="5"/>
      <c r="G116" s="1"/>
      <c r="H116" s="8"/>
      <c r="I116" s="141"/>
      <c r="J116" s="11"/>
      <c r="K116" s="11"/>
      <c r="L116" s="11"/>
      <c r="M116" s="11"/>
      <c r="N116" s="11"/>
      <c r="O116" s="11"/>
    </row>
    <row r="117" spans="1:15" outlineLevel="1" x14ac:dyDescent="0.3">
      <c r="A117" s="140" t="s">
        <v>371</v>
      </c>
      <c r="B117" s="43" t="s">
        <v>485</v>
      </c>
      <c r="C117" s="3" t="s">
        <v>182</v>
      </c>
      <c r="D117" s="4" t="s">
        <v>55</v>
      </c>
      <c r="E117" s="25">
        <v>178.2</v>
      </c>
      <c r="F117" s="5"/>
      <c r="G117" s="1"/>
      <c r="H117" s="8"/>
      <c r="I117" s="141"/>
      <c r="J117" s="11"/>
      <c r="K117" s="11"/>
      <c r="L117" s="11"/>
      <c r="M117" s="11"/>
      <c r="N117" s="11"/>
      <c r="O117" s="11"/>
    </row>
    <row r="118" spans="1:15" ht="20.399999999999999" outlineLevel="1" x14ac:dyDescent="0.3">
      <c r="A118" s="144" t="s">
        <v>372</v>
      </c>
      <c r="B118" s="41" t="s">
        <v>183</v>
      </c>
      <c r="C118" s="3" t="s">
        <v>184</v>
      </c>
      <c r="D118" s="4" t="s">
        <v>56</v>
      </c>
      <c r="E118" s="25">
        <v>1642.75</v>
      </c>
      <c r="F118" s="5"/>
      <c r="G118" s="1"/>
      <c r="H118" s="8"/>
      <c r="I118" s="141"/>
      <c r="J118" s="11"/>
      <c r="K118" s="11"/>
      <c r="L118" s="11"/>
      <c r="M118" s="11"/>
      <c r="N118" s="11"/>
      <c r="O118" s="11"/>
    </row>
    <row r="119" spans="1:15" ht="20.399999999999999" outlineLevel="1" x14ac:dyDescent="0.3">
      <c r="A119" s="145" t="s">
        <v>373</v>
      </c>
      <c r="B119" s="41" t="s">
        <v>19</v>
      </c>
      <c r="C119" s="30" t="s">
        <v>20</v>
      </c>
      <c r="D119" s="31" t="s">
        <v>55</v>
      </c>
      <c r="E119" s="32">
        <v>119.63</v>
      </c>
      <c r="F119" s="33"/>
      <c r="G119" s="1"/>
      <c r="H119" s="8"/>
      <c r="I119" s="146"/>
      <c r="J119" s="11"/>
      <c r="K119" s="11"/>
      <c r="L119" s="11"/>
      <c r="M119" s="11"/>
      <c r="N119" s="11"/>
      <c r="O119" s="11"/>
    </row>
    <row r="120" spans="1:15" outlineLevel="1" x14ac:dyDescent="0.3">
      <c r="A120" s="145" t="s">
        <v>374</v>
      </c>
      <c r="B120" s="41" t="s">
        <v>185</v>
      </c>
      <c r="C120" s="30" t="s">
        <v>130</v>
      </c>
      <c r="D120" s="31" t="s">
        <v>56</v>
      </c>
      <c r="E120" s="32">
        <v>2809.36</v>
      </c>
      <c r="F120" s="33"/>
      <c r="G120" s="1"/>
      <c r="H120" s="8"/>
      <c r="I120" s="146"/>
      <c r="J120" s="11"/>
      <c r="K120" s="11"/>
      <c r="L120" s="11"/>
      <c r="M120" s="11"/>
      <c r="N120" s="11"/>
      <c r="O120" s="11"/>
    </row>
    <row r="121" spans="1:15" ht="20.399999999999999" outlineLevel="1" x14ac:dyDescent="0.3">
      <c r="A121" s="140" t="s">
        <v>375</v>
      </c>
      <c r="B121" s="43" t="s">
        <v>17</v>
      </c>
      <c r="C121" s="3" t="s">
        <v>18</v>
      </c>
      <c r="D121" s="4" t="s">
        <v>52</v>
      </c>
      <c r="E121" s="25">
        <v>493.52</v>
      </c>
      <c r="F121" s="5"/>
      <c r="G121" s="1"/>
      <c r="H121" s="8"/>
      <c r="I121" s="141"/>
      <c r="J121" s="11"/>
      <c r="K121" s="11"/>
      <c r="L121" s="11"/>
      <c r="M121" s="11"/>
      <c r="N121" s="11"/>
      <c r="O121" s="11"/>
    </row>
    <row r="122" spans="1:15" outlineLevel="1" x14ac:dyDescent="0.3">
      <c r="A122" s="140" t="s">
        <v>376</v>
      </c>
      <c r="B122" s="43" t="s">
        <v>21</v>
      </c>
      <c r="C122" s="3" t="s">
        <v>22</v>
      </c>
      <c r="D122" s="4" t="s">
        <v>52</v>
      </c>
      <c r="E122" s="25">
        <v>1196.3</v>
      </c>
      <c r="F122" s="5"/>
      <c r="G122" s="1"/>
      <c r="H122" s="8"/>
      <c r="I122" s="141"/>
      <c r="J122" s="11"/>
      <c r="K122" s="11"/>
      <c r="L122" s="11"/>
      <c r="M122" s="11"/>
      <c r="N122" s="11"/>
      <c r="O122" s="11"/>
    </row>
    <row r="123" spans="1:15" ht="30.6" outlineLevel="1" x14ac:dyDescent="0.3">
      <c r="A123" s="144" t="s">
        <v>377</v>
      </c>
      <c r="B123" s="41" t="s">
        <v>113</v>
      </c>
      <c r="C123" s="3" t="s">
        <v>133</v>
      </c>
      <c r="D123" s="4" t="s">
        <v>150</v>
      </c>
      <c r="E123" s="25">
        <v>382.31</v>
      </c>
      <c r="F123" s="5"/>
      <c r="G123" s="1"/>
      <c r="H123" s="8"/>
      <c r="I123" s="141"/>
      <c r="J123" s="11"/>
      <c r="K123" s="11"/>
      <c r="L123" s="11"/>
      <c r="M123" s="11"/>
      <c r="N123" s="11"/>
      <c r="O123" s="11"/>
    </row>
    <row r="124" spans="1:15" ht="20.399999999999999" outlineLevel="1" x14ac:dyDescent="0.3">
      <c r="A124" s="145" t="s">
        <v>378</v>
      </c>
      <c r="B124" s="41" t="s">
        <v>186</v>
      </c>
      <c r="C124" s="30" t="s">
        <v>187</v>
      </c>
      <c r="D124" s="31" t="s">
        <v>52</v>
      </c>
      <c r="E124" s="32">
        <v>1196.3</v>
      </c>
      <c r="F124" s="33"/>
      <c r="G124" s="1"/>
      <c r="H124" s="8"/>
      <c r="I124" s="146"/>
      <c r="J124" s="11"/>
      <c r="K124" s="11"/>
      <c r="L124" s="11"/>
      <c r="M124" s="11"/>
      <c r="N124" s="11"/>
      <c r="O124" s="11"/>
    </row>
    <row r="125" spans="1:15" outlineLevel="1" x14ac:dyDescent="0.3">
      <c r="A125" s="145" t="s">
        <v>379</v>
      </c>
      <c r="B125" s="41" t="s">
        <v>185</v>
      </c>
      <c r="C125" s="30" t="s">
        <v>130</v>
      </c>
      <c r="D125" s="31" t="s">
        <v>56</v>
      </c>
      <c r="E125" s="32">
        <v>632.11</v>
      </c>
      <c r="F125" s="33"/>
      <c r="G125" s="1"/>
      <c r="H125" s="8"/>
      <c r="I125" s="146"/>
      <c r="J125" s="11"/>
      <c r="K125" s="11"/>
      <c r="L125" s="11"/>
      <c r="M125" s="11"/>
      <c r="N125" s="11"/>
      <c r="O125" s="11"/>
    </row>
    <row r="126" spans="1:15" s="70" customFormat="1" outlineLevel="1" x14ac:dyDescent="0.3">
      <c r="A126" s="138" t="s">
        <v>380</v>
      </c>
      <c r="B126" s="55"/>
      <c r="C126" s="44" t="s">
        <v>141</v>
      </c>
      <c r="D126" s="45" t="s">
        <v>51</v>
      </c>
      <c r="E126" s="46">
        <v>0</v>
      </c>
      <c r="F126" s="47"/>
      <c r="G126" s="48"/>
      <c r="H126" s="49"/>
      <c r="I126" s="139"/>
      <c r="J126" s="52"/>
      <c r="K126" s="52"/>
      <c r="L126" s="52"/>
      <c r="M126" s="52"/>
      <c r="N126" s="52"/>
      <c r="O126" s="52"/>
    </row>
    <row r="127" spans="1:15" ht="20.399999999999999" outlineLevel="1" x14ac:dyDescent="0.3">
      <c r="A127" s="140" t="s">
        <v>381</v>
      </c>
      <c r="B127" s="43" t="s">
        <v>188</v>
      </c>
      <c r="C127" s="3" t="s">
        <v>189</v>
      </c>
      <c r="D127" s="4" t="s">
        <v>52</v>
      </c>
      <c r="E127" s="25">
        <v>318</v>
      </c>
      <c r="F127" s="5"/>
      <c r="G127" s="1"/>
      <c r="H127" s="8"/>
      <c r="I127" s="141"/>
      <c r="J127" s="11"/>
      <c r="K127" s="11"/>
      <c r="L127" s="11"/>
      <c r="M127" s="11"/>
      <c r="N127" s="11"/>
      <c r="O127" s="11"/>
    </row>
    <row r="128" spans="1:15" ht="20.399999999999999" outlineLevel="1" x14ac:dyDescent="0.3">
      <c r="A128" s="144" t="s">
        <v>382</v>
      </c>
      <c r="B128" s="41" t="s">
        <v>188</v>
      </c>
      <c r="C128" s="3" t="s">
        <v>190</v>
      </c>
      <c r="D128" s="4" t="s">
        <v>52</v>
      </c>
      <c r="E128" s="25">
        <v>2.25</v>
      </c>
      <c r="F128" s="5"/>
      <c r="G128" s="1"/>
      <c r="H128" s="8"/>
      <c r="I128" s="141"/>
      <c r="J128" s="11"/>
      <c r="K128" s="11"/>
      <c r="L128" s="11"/>
      <c r="M128" s="11"/>
      <c r="N128" s="11"/>
      <c r="O128" s="11"/>
    </row>
    <row r="129" spans="1:15" ht="20.399999999999999" outlineLevel="1" x14ac:dyDescent="0.3">
      <c r="A129" s="145" t="s">
        <v>383</v>
      </c>
      <c r="B129" s="41" t="s">
        <v>188</v>
      </c>
      <c r="C129" s="30" t="s">
        <v>191</v>
      </c>
      <c r="D129" s="31" t="s">
        <v>52</v>
      </c>
      <c r="E129" s="32">
        <v>8.15</v>
      </c>
      <c r="F129" s="33"/>
      <c r="G129" s="1"/>
      <c r="H129" s="8"/>
      <c r="I129" s="146"/>
      <c r="J129" s="11"/>
      <c r="K129" s="11"/>
      <c r="L129" s="11"/>
      <c r="M129" s="11"/>
      <c r="N129" s="11"/>
      <c r="O129" s="11"/>
    </row>
    <row r="130" spans="1:15" ht="30.6" outlineLevel="1" x14ac:dyDescent="0.3">
      <c r="A130" s="145" t="s">
        <v>384</v>
      </c>
      <c r="B130" s="41" t="s">
        <v>192</v>
      </c>
      <c r="C130" s="30" t="s">
        <v>193</v>
      </c>
      <c r="D130" s="31" t="s">
        <v>52</v>
      </c>
      <c r="E130" s="32">
        <v>34.28</v>
      </c>
      <c r="F130" s="33"/>
      <c r="G130" s="1"/>
      <c r="H130" s="8"/>
      <c r="I130" s="146"/>
      <c r="J130" s="11"/>
      <c r="K130" s="11"/>
      <c r="L130" s="11"/>
      <c r="M130" s="11"/>
      <c r="N130" s="11"/>
      <c r="O130" s="11"/>
    </row>
    <row r="131" spans="1:15" s="70" customFormat="1" outlineLevel="1" x14ac:dyDescent="0.3">
      <c r="A131" s="138" t="s">
        <v>385</v>
      </c>
      <c r="B131" s="55"/>
      <c r="C131" s="44" t="s">
        <v>137</v>
      </c>
      <c r="D131" s="45" t="s">
        <v>51</v>
      </c>
      <c r="E131" s="46">
        <v>0</v>
      </c>
      <c r="F131" s="47"/>
      <c r="G131" s="48"/>
      <c r="H131" s="49"/>
      <c r="I131" s="139"/>
      <c r="J131" s="52"/>
      <c r="K131" s="52"/>
      <c r="L131" s="52"/>
      <c r="M131" s="52"/>
      <c r="N131" s="52"/>
      <c r="O131" s="52"/>
    </row>
    <row r="132" spans="1:15" outlineLevel="1" x14ac:dyDescent="0.3">
      <c r="A132" s="140" t="s">
        <v>386</v>
      </c>
      <c r="B132" s="43" t="s">
        <v>486</v>
      </c>
      <c r="C132" s="3" t="s">
        <v>195</v>
      </c>
      <c r="D132" s="4" t="s">
        <v>165</v>
      </c>
      <c r="E132" s="25">
        <v>2</v>
      </c>
      <c r="F132" s="5"/>
      <c r="G132" s="1"/>
      <c r="H132" s="8"/>
      <c r="I132" s="141"/>
      <c r="J132" s="11"/>
      <c r="K132" s="11"/>
      <c r="L132" s="11"/>
      <c r="M132" s="11"/>
      <c r="N132" s="11"/>
      <c r="O132" s="11"/>
    </row>
    <row r="133" spans="1:15" outlineLevel="1" x14ac:dyDescent="0.3">
      <c r="A133" s="144" t="s">
        <v>387</v>
      </c>
      <c r="B133" s="41" t="s">
        <v>487</v>
      </c>
      <c r="C133" s="3" t="s">
        <v>197</v>
      </c>
      <c r="D133" s="4" t="s">
        <v>165</v>
      </c>
      <c r="E133" s="25">
        <v>2</v>
      </c>
      <c r="F133" s="5"/>
      <c r="G133" s="1"/>
      <c r="H133" s="8"/>
      <c r="I133" s="141"/>
      <c r="J133" s="11"/>
      <c r="K133" s="11"/>
      <c r="L133" s="11"/>
      <c r="M133" s="11"/>
      <c r="N133" s="11"/>
      <c r="O133" s="11"/>
    </row>
    <row r="134" spans="1:15" s="70" customFormat="1" outlineLevel="1" x14ac:dyDescent="0.3">
      <c r="A134" s="147" t="s">
        <v>388</v>
      </c>
      <c r="B134" s="54"/>
      <c r="C134" s="63" t="s">
        <v>198</v>
      </c>
      <c r="D134" s="64" t="s">
        <v>51</v>
      </c>
      <c r="E134" s="65">
        <v>0</v>
      </c>
      <c r="F134" s="66"/>
      <c r="G134" s="48"/>
      <c r="H134" s="49"/>
      <c r="I134" s="148"/>
      <c r="J134" s="52"/>
      <c r="K134" s="52"/>
      <c r="L134" s="52"/>
      <c r="M134" s="52"/>
      <c r="N134" s="52"/>
      <c r="O134" s="52"/>
    </row>
    <row r="135" spans="1:15" ht="20.399999999999999" outlineLevel="1" x14ac:dyDescent="0.3">
      <c r="A135" s="145" t="s">
        <v>389</v>
      </c>
      <c r="B135" s="41" t="s">
        <v>199</v>
      </c>
      <c r="C135" s="30" t="s">
        <v>148</v>
      </c>
      <c r="D135" s="31" t="s">
        <v>52</v>
      </c>
      <c r="E135" s="32">
        <v>1219</v>
      </c>
      <c r="F135" s="33"/>
      <c r="G135" s="1"/>
      <c r="H135" s="8"/>
      <c r="I135" s="146"/>
      <c r="J135" s="11"/>
      <c r="K135" s="11"/>
      <c r="L135" s="11"/>
      <c r="M135" s="11"/>
      <c r="N135" s="11"/>
      <c r="O135" s="11"/>
    </row>
    <row r="136" spans="1:15" ht="10.8" thickBot="1" x14ac:dyDescent="0.35">
      <c r="A136" s="150" t="s">
        <v>311</v>
      </c>
      <c r="B136" s="151"/>
      <c r="C136" s="152" t="s">
        <v>200</v>
      </c>
      <c r="D136" s="153"/>
      <c r="E136" s="154"/>
      <c r="F136" s="155"/>
      <c r="G136" s="156"/>
      <c r="H136" s="157"/>
      <c r="I136" s="158"/>
      <c r="J136" s="11"/>
      <c r="K136" s="11"/>
      <c r="L136" s="11"/>
      <c r="M136" s="11"/>
      <c r="N136" s="11"/>
      <c r="O136" s="11"/>
    </row>
    <row r="137" spans="1:15" s="70" customFormat="1" outlineLevel="1" x14ac:dyDescent="0.3">
      <c r="A137" s="118" t="s">
        <v>390</v>
      </c>
      <c r="B137" s="119"/>
      <c r="C137" s="120" t="s">
        <v>0</v>
      </c>
      <c r="D137" s="121" t="s">
        <v>51</v>
      </c>
      <c r="E137" s="122">
        <v>0</v>
      </c>
      <c r="F137" s="123"/>
      <c r="G137" s="124"/>
      <c r="H137" s="125"/>
      <c r="I137" s="126"/>
      <c r="J137" s="52"/>
      <c r="K137" s="52"/>
      <c r="L137" s="52"/>
      <c r="M137" s="52"/>
      <c r="N137" s="52"/>
      <c r="O137" s="52"/>
    </row>
    <row r="138" spans="1:15" outlineLevel="1" x14ac:dyDescent="0.3">
      <c r="A138" s="2" t="s">
        <v>391</v>
      </c>
      <c r="B138" s="41" t="s">
        <v>1</v>
      </c>
      <c r="C138" s="3" t="s">
        <v>121</v>
      </c>
      <c r="D138" s="4" t="s">
        <v>52</v>
      </c>
      <c r="E138" s="25">
        <v>6.4</v>
      </c>
      <c r="F138" s="5"/>
      <c r="G138" s="1"/>
      <c r="H138" s="8"/>
      <c r="I138" s="7"/>
      <c r="J138" s="11"/>
      <c r="K138" s="11"/>
      <c r="L138" s="11"/>
      <c r="M138" s="11"/>
      <c r="N138" s="11"/>
      <c r="O138" s="11"/>
    </row>
    <row r="139" spans="1:15" s="70" customFormat="1" outlineLevel="1" x14ac:dyDescent="0.3">
      <c r="A139" s="62" t="s">
        <v>392</v>
      </c>
      <c r="B139" s="54"/>
      <c r="C139" s="63" t="s">
        <v>122</v>
      </c>
      <c r="D139" s="64" t="s">
        <v>51</v>
      </c>
      <c r="E139" s="65">
        <v>0</v>
      </c>
      <c r="F139" s="66"/>
      <c r="G139" s="48"/>
      <c r="H139" s="49"/>
      <c r="I139" s="67"/>
      <c r="J139" s="52"/>
      <c r="K139" s="52"/>
      <c r="L139" s="52"/>
      <c r="M139" s="52"/>
      <c r="N139" s="52"/>
      <c r="O139" s="52"/>
    </row>
    <row r="140" spans="1:15" outlineLevel="1" x14ac:dyDescent="0.3">
      <c r="A140" s="29" t="s">
        <v>393</v>
      </c>
      <c r="B140" s="41" t="s">
        <v>202</v>
      </c>
      <c r="C140" s="30" t="s">
        <v>245</v>
      </c>
      <c r="D140" s="31" t="s">
        <v>59</v>
      </c>
      <c r="E140" s="32">
        <v>0.1</v>
      </c>
      <c r="F140" s="33"/>
      <c r="G140" s="1"/>
      <c r="H140" s="8"/>
      <c r="I140" s="35"/>
      <c r="J140" s="11"/>
      <c r="K140" s="11"/>
      <c r="L140" s="11"/>
      <c r="M140" s="11"/>
      <c r="N140" s="11"/>
      <c r="O140" s="11"/>
    </row>
    <row r="141" spans="1:15" outlineLevel="1" x14ac:dyDescent="0.3">
      <c r="A141" s="41" t="s">
        <v>394</v>
      </c>
      <c r="B141" s="43" t="s">
        <v>202</v>
      </c>
      <c r="C141" s="3" t="s">
        <v>245</v>
      </c>
      <c r="D141" s="4" t="s">
        <v>59</v>
      </c>
      <c r="E141" s="25">
        <v>0.44</v>
      </c>
      <c r="F141" s="5"/>
      <c r="G141" s="1"/>
      <c r="H141" s="8"/>
      <c r="I141" s="7"/>
      <c r="J141" s="11"/>
      <c r="K141" s="11"/>
      <c r="L141" s="11"/>
      <c r="M141" s="11"/>
      <c r="N141" s="11"/>
      <c r="O141" s="11"/>
    </row>
    <row r="142" spans="1:15" outlineLevel="1" x14ac:dyDescent="0.3">
      <c r="A142" s="41" t="s">
        <v>395</v>
      </c>
      <c r="B142" s="43" t="s">
        <v>202</v>
      </c>
      <c r="C142" s="3" t="s">
        <v>245</v>
      </c>
      <c r="D142" s="4" t="s">
        <v>59</v>
      </c>
      <c r="E142" s="25">
        <v>0.15</v>
      </c>
      <c r="F142" s="5"/>
      <c r="G142" s="1"/>
      <c r="H142" s="8"/>
      <c r="I142" s="7"/>
      <c r="J142" s="11"/>
      <c r="K142" s="11"/>
      <c r="L142" s="11"/>
      <c r="M142" s="11"/>
      <c r="N142" s="11"/>
      <c r="O142" s="11"/>
    </row>
    <row r="143" spans="1:15" outlineLevel="1" x14ac:dyDescent="0.3">
      <c r="A143" s="2" t="s">
        <v>396</v>
      </c>
      <c r="B143" s="41" t="s">
        <v>202</v>
      </c>
      <c r="C143" s="3" t="s">
        <v>245</v>
      </c>
      <c r="D143" s="4" t="s">
        <v>59</v>
      </c>
      <c r="E143" s="25">
        <v>0.31</v>
      </c>
      <c r="F143" s="5"/>
      <c r="G143" s="1"/>
      <c r="H143" s="8"/>
      <c r="I143" s="7"/>
      <c r="J143" s="11"/>
      <c r="K143" s="11"/>
      <c r="L143" s="11"/>
      <c r="M143" s="11"/>
      <c r="N143" s="11"/>
      <c r="O143" s="11"/>
    </row>
    <row r="144" spans="1:15" ht="20.399999999999999" outlineLevel="1" x14ac:dyDescent="0.3">
      <c r="A144" s="29" t="s">
        <v>397</v>
      </c>
      <c r="B144" s="41" t="s">
        <v>2</v>
      </c>
      <c r="C144" s="30" t="s">
        <v>3</v>
      </c>
      <c r="D144" s="31" t="s">
        <v>52</v>
      </c>
      <c r="E144" s="32">
        <v>906.06</v>
      </c>
      <c r="F144" s="33"/>
      <c r="G144" s="1"/>
      <c r="H144" s="8"/>
      <c r="I144" s="35"/>
      <c r="J144" s="11"/>
      <c r="K144" s="11"/>
      <c r="L144" s="11"/>
      <c r="M144" s="11"/>
      <c r="N144" s="11"/>
      <c r="O144" s="11"/>
    </row>
    <row r="145" spans="1:15" s="70" customFormat="1" outlineLevel="1" x14ac:dyDescent="0.3">
      <c r="A145" s="62" t="s">
        <v>398</v>
      </c>
      <c r="B145" s="54"/>
      <c r="C145" s="63" t="s">
        <v>126</v>
      </c>
      <c r="D145" s="64" t="s">
        <v>51</v>
      </c>
      <c r="E145" s="65">
        <v>0</v>
      </c>
      <c r="F145" s="66"/>
      <c r="G145" s="48"/>
      <c r="H145" s="49"/>
      <c r="I145" s="67"/>
      <c r="J145" s="52"/>
      <c r="K145" s="52"/>
      <c r="L145" s="52"/>
      <c r="M145" s="52"/>
      <c r="N145" s="52"/>
      <c r="O145" s="52"/>
    </row>
    <row r="146" spans="1:15" s="70" customFormat="1" outlineLevel="1" x14ac:dyDescent="0.3">
      <c r="A146" s="54" t="s">
        <v>399</v>
      </c>
      <c r="B146" s="55"/>
      <c r="C146" s="44" t="s">
        <v>246</v>
      </c>
      <c r="D146" s="45" t="s">
        <v>51</v>
      </c>
      <c r="E146" s="46">
        <v>0</v>
      </c>
      <c r="F146" s="47"/>
      <c r="G146" s="48"/>
      <c r="H146" s="49"/>
      <c r="I146" s="53"/>
      <c r="J146" s="52"/>
      <c r="K146" s="52"/>
      <c r="L146" s="52"/>
      <c r="M146" s="52"/>
      <c r="N146" s="52"/>
      <c r="O146" s="52"/>
    </row>
    <row r="147" spans="1:15" ht="20.399999999999999" outlineLevel="1" x14ac:dyDescent="0.3">
      <c r="A147" s="41" t="s">
        <v>400</v>
      </c>
      <c r="B147" s="43" t="s">
        <v>203</v>
      </c>
      <c r="C147" s="3" t="s">
        <v>127</v>
      </c>
      <c r="D147" s="4" t="s">
        <v>55</v>
      </c>
      <c r="E147" s="25">
        <v>634.24</v>
      </c>
      <c r="F147" s="5"/>
      <c r="G147" s="1"/>
      <c r="H147" s="8"/>
      <c r="I147" s="7"/>
      <c r="J147" s="11"/>
      <c r="K147" s="11"/>
      <c r="L147" s="11"/>
      <c r="M147" s="11"/>
      <c r="N147" s="11"/>
      <c r="O147" s="11"/>
    </row>
    <row r="148" spans="1:15" ht="20.399999999999999" outlineLevel="1" x14ac:dyDescent="0.3">
      <c r="A148" s="2" t="s">
        <v>401</v>
      </c>
      <c r="B148" s="41" t="s">
        <v>183</v>
      </c>
      <c r="C148" s="3" t="s">
        <v>184</v>
      </c>
      <c r="D148" s="4" t="s">
        <v>56</v>
      </c>
      <c r="E148" s="25">
        <v>5479.85</v>
      </c>
      <c r="F148" s="5"/>
      <c r="G148" s="1"/>
      <c r="H148" s="8"/>
      <c r="I148" s="7"/>
      <c r="J148" s="11"/>
      <c r="K148" s="11"/>
      <c r="L148" s="11"/>
      <c r="M148" s="11"/>
      <c r="N148" s="11"/>
      <c r="O148" s="11"/>
    </row>
    <row r="149" spans="1:15" s="70" customFormat="1" outlineLevel="1" x14ac:dyDescent="0.3">
      <c r="A149" s="62" t="s">
        <v>402</v>
      </c>
      <c r="B149" s="54"/>
      <c r="C149" s="63" t="s">
        <v>247</v>
      </c>
      <c r="D149" s="64" t="s">
        <v>51</v>
      </c>
      <c r="E149" s="65">
        <v>0</v>
      </c>
      <c r="F149" s="66"/>
      <c r="G149" s="48"/>
      <c r="H149" s="49"/>
      <c r="I149" s="67"/>
      <c r="J149" s="52"/>
      <c r="K149" s="52"/>
      <c r="L149" s="52"/>
      <c r="M149" s="52"/>
      <c r="N149" s="52"/>
      <c r="O149" s="52"/>
    </row>
    <row r="150" spans="1:15" outlineLevel="1" x14ac:dyDescent="0.3">
      <c r="A150" s="29" t="s">
        <v>403</v>
      </c>
      <c r="B150" s="41" t="s">
        <v>204</v>
      </c>
      <c r="C150" s="30" t="s">
        <v>248</v>
      </c>
      <c r="D150" s="31" t="s">
        <v>149</v>
      </c>
      <c r="E150" s="32">
        <v>271.82</v>
      </c>
      <c r="F150" s="33"/>
      <c r="G150" s="1"/>
      <c r="H150" s="8"/>
      <c r="I150" s="35"/>
      <c r="J150" s="11"/>
      <c r="K150" s="11"/>
      <c r="L150" s="11"/>
      <c r="M150" s="11"/>
      <c r="N150" s="11"/>
      <c r="O150" s="11"/>
    </row>
    <row r="151" spans="1:15" ht="20.399999999999999" outlineLevel="1" x14ac:dyDescent="0.3">
      <c r="A151" s="41" t="s">
        <v>404</v>
      </c>
      <c r="B151" s="43" t="s">
        <v>183</v>
      </c>
      <c r="C151" s="3" t="s">
        <v>184</v>
      </c>
      <c r="D151" s="4" t="s">
        <v>56</v>
      </c>
      <c r="E151" s="25">
        <v>6458.4</v>
      </c>
      <c r="F151" s="5"/>
      <c r="G151" s="1"/>
      <c r="H151" s="8"/>
      <c r="I151" s="7"/>
      <c r="J151" s="11"/>
      <c r="K151" s="11"/>
      <c r="L151" s="11"/>
      <c r="M151" s="11"/>
      <c r="N151" s="11"/>
      <c r="O151" s="11"/>
    </row>
    <row r="152" spans="1:15" ht="20.399999999999999" outlineLevel="1" x14ac:dyDescent="0.3">
      <c r="A152" s="41" t="s">
        <v>405</v>
      </c>
      <c r="B152" s="43" t="s">
        <v>205</v>
      </c>
      <c r="C152" s="3" t="s">
        <v>249</v>
      </c>
      <c r="D152" s="4" t="s">
        <v>55</v>
      </c>
      <c r="E152" s="25">
        <v>271.82</v>
      </c>
      <c r="F152" s="5"/>
      <c r="G152" s="1"/>
      <c r="H152" s="8"/>
      <c r="I152" s="7"/>
      <c r="J152" s="11"/>
      <c r="K152" s="11"/>
      <c r="L152" s="11"/>
      <c r="M152" s="11"/>
      <c r="N152" s="11"/>
      <c r="O152" s="11"/>
    </row>
    <row r="153" spans="1:15" ht="20.399999999999999" outlineLevel="1" x14ac:dyDescent="0.3">
      <c r="A153" s="2" t="s">
        <v>406</v>
      </c>
      <c r="B153" s="41" t="s">
        <v>19</v>
      </c>
      <c r="C153" s="3" t="s">
        <v>20</v>
      </c>
      <c r="D153" s="4" t="s">
        <v>55</v>
      </c>
      <c r="E153" s="25">
        <v>181.21</v>
      </c>
      <c r="F153" s="5"/>
      <c r="G153" s="1"/>
      <c r="H153" s="8"/>
      <c r="I153" s="7"/>
      <c r="J153" s="11"/>
      <c r="K153" s="11"/>
      <c r="L153" s="11"/>
      <c r="M153" s="11"/>
      <c r="N153" s="11"/>
      <c r="O153" s="11"/>
    </row>
    <row r="154" spans="1:15" outlineLevel="1" x14ac:dyDescent="0.3">
      <c r="A154" s="29" t="s">
        <v>407</v>
      </c>
      <c r="B154" s="41" t="s">
        <v>185</v>
      </c>
      <c r="C154" s="30" t="s">
        <v>130</v>
      </c>
      <c r="D154" s="31" t="s">
        <v>56</v>
      </c>
      <c r="E154" s="32">
        <v>4814.4400000000005</v>
      </c>
      <c r="F154" s="33"/>
      <c r="G154" s="1"/>
      <c r="H154" s="8"/>
      <c r="I154" s="35"/>
      <c r="J154" s="11"/>
      <c r="K154" s="11"/>
      <c r="L154" s="11"/>
      <c r="M154" s="11"/>
      <c r="N154" s="11"/>
      <c r="O154" s="11"/>
    </row>
    <row r="155" spans="1:15" s="70" customFormat="1" outlineLevel="1" x14ac:dyDescent="0.3">
      <c r="A155" s="62" t="s">
        <v>408</v>
      </c>
      <c r="B155" s="54"/>
      <c r="C155" s="63" t="s">
        <v>250</v>
      </c>
      <c r="D155" s="64" t="s">
        <v>51</v>
      </c>
      <c r="E155" s="65">
        <v>0</v>
      </c>
      <c r="F155" s="66"/>
      <c r="G155" s="48"/>
      <c r="H155" s="49"/>
      <c r="I155" s="67"/>
      <c r="J155" s="52"/>
      <c r="K155" s="52"/>
      <c r="L155" s="52"/>
      <c r="M155" s="52"/>
      <c r="N155" s="52"/>
      <c r="O155" s="52"/>
    </row>
    <row r="156" spans="1:15" ht="40.799999999999997" outlineLevel="1" x14ac:dyDescent="0.3">
      <c r="A156" s="41" t="s">
        <v>409</v>
      </c>
      <c r="B156" s="43" t="s">
        <v>180</v>
      </c>
      <c r="C156" s="3" t="s">
        <v>181</v>
      </c>
      <c r="D156" s="4" t="s">
        <v>57</v>
      </c>
      <c r="E156" s="25">
        <v>316.27</v>
      </c>
      <c r="F156" s="5"/>
      <c r="G156" s="1"/>
      <c r="H156" s="8"/>
      <c r="I156" s="7"/>
      <c r="J156" s="11"/>
      <c r="K156" s="11"/>
      <c r="L156" s="11"/>
      <c r="M156" s="11"/>
      <c r="N156" s="11"/>
      <c r="O156" s="11"/>
    </row>
    <row r="157" spans="1:15" s="70" customFormat="1" outlineLevel="1" x14ac:dyDescent="0.3">
      <c r="A157" s="54" t="s">
        <v>410</v>
      </c>
      <c r="B157" s="55"/>
      <c r="C157" s="44" t="s">
        <v>251</v>
      </c>
      <c r="D157" s="45" t="s">
        <v>51</v>
      </c>
      <c r="E157" s="46">
        <v>0</v>
      </c>
      <c r="F157" s="47"/>
      <c r="G157" s="48"/>
      <c r="H157" s="49"/>
      <c r="I157" s="53"/>
      <c r="J157" s="52"/>
      <c r="K157" s="52"/>
      <c r="L157" s="52"/>
      <c r="M157" s="52"/>
      <c r="N157" s="52"/>
      <c r="O157" s="52"/>
    </row>
    <row r="158" spans="1:15" ht="20.399999999999999" outlineLevel="1" x14ac:dyDescent="0.3">
      <c r="A158" s="2" t="s">
        <v>411</v>
      </c>
      <c r="B158" s="41" t="s">
        <v>206</v>
      </c>
      <c r="C158" s="3" t="s">
        <v>252</v>
      </c>
      <c r="D158" s="4" t="s">
        <v>52</v>
      </c>
      <c r="E158" s="25">
        <v>56</v>
      </c>
      <c r="F158" s="5"/>
      <c r="G158" s="1"/>
      <c r="H158" s="8"/>
      <c r="I158" s="7"/>
      <c r="J158" s="11"/>
      <c r="K158" s="11"/>
      <c r="L158" s="11"/>
      <c r="M158" s="11"/>
      <c r="N158" s="11"/>
      <c r="O158" s="11"/>
    </row>
    <row r="159" spans="1:15" outlineLevel="1" x14ac:dyDescent="0.3">
      <c r="A159" s="29" t="s">
        <v>412</v>
      </c>
      <c r="B159" s="41" t="s">
        <v>21</v>
      </c>
      <c r="C159" s="30" t="s">
        <v>22</v>
      </c>
      <c r="D159" s="31" t="s">
        <v>52</v>
      </c>
      <c r="E159" s="32">
        <v>906.06</v>
      </c>
      <c r="F159" s="33"/>
      <c r="G159" s="1"/>
      <c r="H159" s="8"/>
      <c r="I159" s="35"/>
      <c r="J159" s="11"/>
      <c r="K159" s="11"/>
      <c r="L159" s="11"/>
      <c r="M159" s="11"/>
      <c r="N159" s="11"/>
      <c r="O159" s="11"/>
    </row>
    <row r="160" spans="1:15" ht="30.6" outlineLevel="1" x14ac:dyDescent="0.3">
      <c r="A160" s="29" t="s">
        <v>413</v>
      </c>
      <c r="B160" s="41" t="s">
        <v>113</v>
      </c>
      <c r="C160" s="30" t="s">
        <v>133</v>
      </c>
      <c r="D160" s="31" t="s">
        <v>150</v>
      </c>
      <c r="E160" s="32">
        <v>327.45</v>
      </c>
      <c r="F160" s="33"/>
      <c r="G160" s="1"/>
      <c r="H160" s="8"/>
      <c r="I160" s="35"/>
      <c r="J160" s="11"/>
      <c r="K160" s="11"/>
      <c r="L160" s="11"/>
      <c r="M160" s="11"/>
      <c r="N160" s="11"/>
      <c r="O160" s="11"/>
    </row>
    <row r="161" spans="1:15" outlineLevel="1" x14ac:dyDescent="0.3">
      <c r="A161" s="41" t="s">
        <v>414</v>
      </c>
      <c r="B161" s="43" t="s">
        <v>23</v>
      </c>
      <c r="C161" s="3" t="s">
        <v>24</v>
      </c>
      <c r="D161" s="4" t="s">
        <v>52</v>
      </c>
      <c r="E161" s="25">
        <v>906.06</v>
      </c>
      <c r="F161" s="5"/>
      <c r="G161" s="1"/>
      <c r="H161" s="8"/>
      <c r="I161" s="7"/>
      <c r="J161" s="11"/>
      <c r="K161" s="11"/>
      <c r="L161" s="11"/>
      <c r="M161" s="11"/>
      <c r="N161" s="11"/>
      <c r="O161" s="11"/>
    </row>
    <row r="162" spans="1:15" ht="30.6" outlineLevel="1" x14ac:dyDescent="0.3">
      <c r="A162" s="41" t="s">
        <v>415</v>
      </c>
      <c r="B162" s="43" t="s">
        <v>113</v>
      </c>
      <c r="C162" s="3" t="s">
        <v>133</v>
      </c>
      <c r="D162" s="4" t="s">
        <v>150</v>
      </c>
      <c r="E162" s="25">
        <v>100.75</v>
      </c>
      <c r="F162" s="5"/>
      <c r="G162" s="1"/>
      <c r="H162" s="8"/>
      <c r="I162" s="7"/>
      <c r="J162" s="11"/>
      <c r="K162" s="11"/>
      <c r="L162" s="11"/>
      <c r="M162" s="11"/>
      <c r="N162" s="11"/>
      <c r="O162" s="11"/>
    </row>
    <row r="163" spans="1:15" ht="20.399999999999999" outlineLevel="1" x14ac:dyDescent="0.3">
      <c r="A163" s="2" t="s">
        <v>416</v>
      </c>
      <c r="B163" s="41" t="s">
        <v>207</v>
      </c>
      <c r="C163" s="3" t="s">
        <v>253</v>
      </c>
      <c r="D163" s="4" t="s">
        <v>149</v>
      </c>
      <c r="E163" s="25">
        <v>45.3</v>
      </c>
      <c r="F163" s="5"/>
      <c r="G163" s="1"/>
      <c r="H163" s="8"/>
      <c r="I163" s="7"/>
      <c r="J163" s="11"/>
      <c r="K163" s="11"/>
      <c r="L163" s="11"/>
      <c r="M163" s="11"/>
      <c r="N163" s="11"/>
      <c r="O163" s="11"/>
    </row>
    <row r="164" spans="1:15" ht="30.6" outlineLevel="1" x14ac:dyDescent="0.3">
      <c r="A164" s="29" t="s">
        <v>417</v>
      </c>
      <c r="B164" s="41" t="s">
        <v>113</v>
      </c>
      <c r="C164" s="30" t="s">
        <v>133</v>
      </c>
      <c r="D164" s="31" t="s">
        <v>150</v>
      </c>
      <c r="E164" s="32">
        <v>1813.57</v>
      </c>
      <c r="F164" s="33"/>
      <c r="G164" s="1"/>
      <c r="H164" s="8"/>
      <c r="I164" s="35"/>
      <c r="J164" s="11"/>
      <c r="K164" s="11"/>
      <c r="L164" s="11"/>
      <c r="M164" s="11"/>
      <c r="N164" s="11"/>
      <c r="O164" s="11"/>
    </row>
    <row r="165" spans="1:15" ht="30.6" outlineLevel="1" x14ac:dyDescent="0.3">
      <c r="A165" s="29" t="s">
        <v>418</v>
      </c>
      <c r="B165" s="41" t="s">
        <v>208</v>
      </c>
      <c r="C165" s="30" t="s">
        <v>254</v>
      </c>
      <c r="D165" s="31" t="s">
        <v>150</v>
      </c>
      <c r="E165" s="32">
        <v>2348.5100000000002</v>
      </c>
      <c r="F165" s="33"/>
      <c r="G165" s="1"/>
      <c r="H165" s="8"/>
      <c r="I165" s="35"/>
      <c r="J165" s="11"/>
      <c r="K165" s="11"/>
      <c r="L165" s="11"/>
      <c r="M165" s="11"/>
      <c r="N165" s="11"/>
      <c r="O165" s="11"/>
    </row>
    <row r="166" spans="1:15" s="70" customFormat="1" outlineLevel="1" x14ac:dyDescent="0.3">
      <c r="A166" s="54" t="s">
        <v>419</v>
      </c>
      <c r="B166" s="55"/>
      <c r="C166" s="44" t="s">
        <v>255</v>
      </c>
      <c r="D166" s="45" t="s">
        <v>51</v>
      </c>
      <c r="E166" s="46">
        <v>0</v>
      </c>
      <c r="F166" s="47"/>
      <c r="G166" s="48"/>
      <c r="H166" s="49"/>
      <c r="I166" s="53"/>
      <c r="J166" s="52"/>
      <c r="K166" s="52"/>
      <c r="L166" s="52"/>
      <c r="M166" s="52"/>
      <c r="N166" s="52"/>
      <c r="O166" s="52"/>
    </row>
    <row r="167" spans="1:15" ht="40.799999999999997" outlineLevel="1" x14ac:dyDescent="0.3">
      <c r="A167" s="41" t="s">
        <v>420</v>
      </c>
      <c r="B167" s="43" t="s">
        <v>209</v>
      </c>
      <c r="C167" s="3" t="s">
        <v>256</v>
      </c>
      <c r="D167" s="4" t="s">
        <v>59</v>
      </c>
      <c r="E167" s="25">
        <v>10</v>
      </c>
      <c r="F167" s="5"/>
      <c r="G167" s="1"/>
      <c r="H167" s="8"/>
      <c r="I167" s="7"/>
      <c r="J167" s="11"/>
      <c r="K167" s="11"/>
      <c r="L167" s="11"/>
      <c r="M167" s="11"/>
      <c r="N167" s="11"/>
      <c r="O167" s="11"/>
    </row>
    <row r="168" spans="1:15" s="70" customFormat="1" outlineLevel="1" x14ac:dyDescent="0.3">
      <c r="A168" s="68" t="s">
        <v>421</v>
      </c>
      <c r="B168" s="54"/>
      <c r="C168" s="44" t="s">
        <v>14</v>
      </c>
      <c r="D168" s="45" t="s">
        <v>51</v>
      </c>
      <c r="E168" s="46">
        <v>0</v>
      </c>
      <c r="F168" s="47"/>
      <c r="G168" s="48"/>
      <c r="H168" s="49"/>
      <c r="I168" s="53"/>
      <c r="J168" s="52"/>
      <c r="K168" s="52"/>
      <c r="L168" s="52"/>
      <c r="M168" s="52"/>
      <c r="N168" s="52"/>
      <c r="O168" s="52"/>
    </row>
    <row r="169" spans="1:15" s="70" customFormat="1" outlineLevel="1" x14ac:dyDescent="0.3">
      <c r="A169" s="62" t="s">
        <v>422</v>
      </c>
      <c r="B169" s="54"/>
      <c r="C169" s="63" t="s">
        <v>257</v>
      </c>
      <c r="D169" s="64" t="s">
        <v>51</v>
      </c>
      <c r="E169" s="65">
        <v>0</v>
      </c>
      <c r="F169" s="66"/>
      <c r="G169" s="48"/>
      <c r="H169" s="49"/>
      <c r="I169" s="67"/>
      <c r="J169" s="52"/>
      <c r="K169" s="52"/>
      <c r="L169" s="52"/>
      <c r="M169" s="52"/>
      <c r="N169" s="52"/>
      <c r="O169" s="52"/>
    </row>
    <row r="170" spans="1:15" ht="20.399999999999999" outlineLevel="1" x14ac:dyDescent="0.3">
      <c r="A170" s="29" t="s">
        <v>423</v>
      </c>
      <c r="B170" s="41" t="s">
        <v>210</v>
      </c>
      <c r="C170" s="30" t="s">
        <v>258</v>
      </c>
      <c r="D170" s="31" t="s">
        <v>57</v>
      </c>
      <c r="E170" s="32">
        <v>135.80000000000001</v>
      </c>
      <c r="F170" s="33"/>
      <c r="G170" s="1"/>
      <c r="H170" s="8"/>
      <c r="I170" s="35"/>
      <c r="J170" s="11"/>
      <c r="K170" s="11"/>
      <c r="L170" s="11"/>
      <c r="M170" s="11"/>
      <c r="N170" s="11"/>
      <c r="O170" s="11"/>
    </row>
    <row r="171" spans="1:15" ht="51" outlineLevel="1" x14ac:dyDescent="0.3">
      <c r="A171" s="41" t="s">
        <v>424</v>
      </c>
      <c r="B171" s="43" t="s">
        <v>211</v>
      </c>
      <c r="C171" s="3" t="s">
        <v>259</v>
      </c>
      <c r="D171" s="4" t="s">
        <v>55</v>
      </c>
      <c r="E171" s="25">
        <v>257.33</v>
      </c>
      <c r="F171" s="5"/>
      <c r="G171" s="1"/>
      <c r="H171" s="8"/>
      <c r="I171" s="7"/>
      <c r="J171" s="11"/>
      <c r="K171" s="11"/>
      <c r="L171" s="11"/>
      <c r="M171" s="11"/>
      <c r="N171" s="11"/>
      <c r="O171" s="11"/>
    </row>
    <row r="172" spans="1:15" ht="20.399999999999999" outlineLevel="1" x14ac:dyDescent="0.3">
      <c r="A172" s="41" t="s">
        <v>425</v>
      </c>
      <c r="B172" s="43" t="s">
        <v>183</v>
      </c>
      <c r="C172" s="3" t="s">
        <v>184</v>
      </c>
      <c r="D172" s="4" t="s">
        <v>56</v>
      </c>
      <c r="E172" s="25">
        <v>430.58</v>
      </c>
      <c r="F172" s="5"/>
      <c r="G172" s="1"/>
      <c r="H172" s="8"/>
      <c r="I172" s="7"/>
      <c r="J172" s="11"/>
      <c r="K172" s="11"/>
      <c r="L172" s="11"/>
      <c r="M172" s="11"/>
      <c r="N172" s="11"/>
      <c r="O172" s="11"/>
    </row>
    <row r="173" spans="1:15" s="70" customFormat="1" outlineLevel="1" x14ac:dyDescent="0.3">
      <c r="A173" s="68" t="s">
        <v>426</v>
      </c>
      <c r="B173" s="54"/>
      <c r="C173" s="44" t="s">
        <v>260</v>
      </c>
      <c r="D173" s="45" t="s">
        <v>51</v>
      </c>
      <c r="E173" s="46">
        <v>0</v>
      </c>
      <c r="F173" s="47"/>
      <c r="G173" s="48"/>
      <c r="H173" s="49"/>
      <c r="I173" s="53"/>
      <c r="J173" s="52"/>
      <c r="K173" s="52"/>
      <c r="L173" s="52"/>
      <c r="M173" s="52"/>
      <c r="N173" s="52"/>
      <c r="O173" s="52"/>
    </row>
    <row r="174" spans="1:15" ht="40.799999999999997" outlineLevel="1" x14ac:dyDescent="0.3">
      <c r="A174" s="29" t="s">
        <v>427</v>
      </c>
      <c r="B174" s="41" t="s">
        <v>212</v>
      </c>
      <c r="C174" s="30" t="s">
        <v>261</v>
      </c>
      <c r="D174" s="31" t="s">
        <v>57</v>
      </c>
      <c r="E174" s="32">
        <v>135.80000000000001</v>
      </c>
      <c r="F174" s="33"/>
      <c r="G174" s="1"/>
      <c r="H174" s="8"/>
      <c r="I174" s="35"/>
      <c r="J174" s="11"/>
      <c r="K174" s="11"/>
      <c r="L174" s="11"/>
      <c r="M174" s="11"/>
      <c r="N174" s="11"/>
      <c r="O174" s="11"/>
    </row>
    <row r="175" spans="1:15" ht="30.6" outlineLevel="1" x14ac:dyDescent="0.3">
      <c r="A175" s="29" t="s">
        <v>428</v>
      </c>
      <c r="B175" s="41" t="s">
        <v>213</v>
      </c>
      <c r="C175" s="30" t="s">
        <v>262</v>
      </c>
      <c r="D175" s="31" t="s">
        <v>52</v>
      </c>
      <c r="E175" s="32">
        <v>133.94</v>
      </c>
      <c r="F175" s="33"/>
      <c r="G175" s="1"/>
      <c r="H175" s="8"/>
      <c r="I175" s="35"/>
      <c r="J175" s="11"/>
      <c r="K175" s="11"/>
      <c r="L175" s="11"/>
      <c r="M175" s="11"/>
      <c r="N175" s="11"/>
      <c r="O175" s="11"/>
    </row>
    <row r="176" spans="1:15" s="70" customFormat="1" outlineLevel="1" x14ac:dyDescent="0.3">
      <c r="A176" s="54" t="s">
        <v>429</v>
      </c>
      <c r="B176" s="55"/>
      <c r="C176" s="44" t="s">
        <v>263</v>
      </c>
      <c r="D176" s="45" t="s">
        <v>51</v>
      </c>
      <c r="E176" s="46">
        <v>0</v>
      </c>
      <c r="F176" s="47"/>
      <c r="G176" s="48"/>
      <c r="H176" s="49"/>
      <c r="I176" s="53"/>
      <c r="J176" s="52"/>
      <c r="K176" s="52"/>
      <c r="L176" s="52"/>
      <c r="M176" s="52"/>
      <c r="N176" s="52"/>
      <c r="O176" s="52"/>
    </row>
    <row r="177" spans="1:15" outlineLevel="1" x14ac:dyDescent="0.3">
      <c r="A177" s="41" t="s">
        <v>430</v>
      </c>
      <c r="B177" s="43" t="s">
        <v>214</v>
      </c>
      <c r="C177" s="3" t="s">
        <v>264</v>
      </c>
      <c r="D177" s="4" t="s">
        <v>52</v>
      </c>
      <c r="E177" s="25">
        <v>64</v>
      </c>
      <c r="F177" s="5"/>
      <c r="G177" s="1"/>
      <c r="H177" s="8"/>
      <c r="I177" s="7"/>
      <c r="J177" s="11"/>
      <c r="K177" s="11"/>
      <c r="L177" s="11"/>
      <c r="M177" s="11"/>
      <c r="N177" s="11"/>
      <c r="O177" s="11"/>
    </row>
    <row r="178" spans="1:15" outlineLevel="1" x14ac:dyDescent="0.3">
      <c r="A178" s="2" t="s">
        <v>431</v>
      </c>
      <c r="B178" s="41" t="s">
        <v>215</v>
      </c>
      <c r="C178" s="3" t="s">
        <v>265</v>
      </c>
      <c r="D178" s="4" t="s">
        <v>55</v>
      </c>
      <c r="E178" s="25">
        <v>6.4</v>
      </c>
      <c r="F178" s="5"/>
      <c r="G178" s="1"/>
      <c r="H178" s="8"/>
      <c r="I178" s="7"/>
      <c r="J178" s="11"/>
      <c r="K178" s="11"/>
      <c r="L178" s="11"/>
      <c r="M178" s="11"/>
      <c r="N178" s="11"/>
      <c r="O178" s="11"/>
    </row>
    <row r="179" spans="1:15" outlineLevel="1" x14ac:dyDescent="0.3">
      <c r="A179" s="29" t="s">
        <v>432</v>
      </c>
      <c r="B179" s="41" t="s">
        <v>216</v>
      </c>
      <c r="C179" s="30" t="s">
        <v>266</v>
      </c>
      <c r="D179" s="31" t="s">
        <v>149</v>
      </c>
      <c r="E179" s="32">
        <v>2.56</v>
      </c>
      <c r="F179" s="33"/>
      <c r="G179" s="1"/>
      <c r="H179" s="8"/>
      <c r="I179" s="35"/>
      <c r="J179" s="11"/>
      <c r="K179" s="11"/>
      <c r="L179" s="11"/>
      <c r="M179" s="11"/>
      <c r="N179" s="11"/>
      <c r="O179" s="11"/>
    </row>
    <row r="180" spans="1:15" outlineLevel="1" x14ac:dyDescent="0.3">
      <c r="A180" s="29" t="s">
        <v>433</v>
      </c>
      <c r="B180" s="41" t="s">
        <v>217</v>
      </c>
      <c r="C180" s="30" t="s">
        <v>267</v>
      </c>
      <c r="D180" s="31" t="s">
        <v>149</v>
      </c>
      <c r="E180" s="32">
        <v>8.879999999999999</v>
      </c>
      <c r="F180" s="33"/>
      <c r="G180" s="1"/>
      <c r="H180" s="8"/>
      <c r="I180" s="35"/>
      <c r="J180" s="11"/>
      <c r="K180" s="11"/>
      <c r="L180" s="11"/>
      <c r="M180" s="11"/>
      <c r="N180" s="11"/>
      <c r="O180" s="11"/>
    </row>
    <row r="181" spans="1:15" ht="20.399999999999999" outlineLevel="1" x14ac:dyDescent="0.3">
      <c r="A181" s="41" t="s">
        <v>434</v>
      </c>
      <c r="B181" s="43" t="s">
        <v>194</v>
      </c>
      <c r="C181" s="3" t="s">
        <v>268</v>
      </c>
      <c r="D181" s="4" t="s">
        <v>55</v>
      </c>
      <c r="E181" s="25">
        <v>67.28</v>
      </c>
      <c r="F181" s="5"/>
      <c r="G181" s="1"/>
      <c r="H181" s="8"/>
      <c r="I181" s="7"/>
      <c r="J181" s="11"/>
      <c r="K181" s="11"/>
      <c r="L181" s="11"/>
      <c r="M181" s="11"/>
      <c r="N181" s="11"/>
      <c r="O181" s="11"/>
    </row>
    <row r="182" spans="1:15" ht="40.799999999999997" outlineLevel="1" x14ac:dyDescent="0.3">
      <c r="A182" s="41" t="s">
        <v>435</v>
      </c>
      <c r="B182" s="43" t="s">
        <v>218</v>
      </c>
      <c r="C182" s="3" t="s">
        <v>269</v>
      </c>
      <c r="D182" s="4" t="s">
        <v>55</v>
      </c>
      <c r="E182" s="25">
        <v>129.80000000000001</v>
      </c>
      <c r="F182" s="5"/>
      <c r="G182" s="1"/>
      <c r="H182" s="8"/>
      <c r="I182" s="7"/>
      <c r="J182" s="11"/>
      <c r="K182" s="11"/>
      <c r="L182" s="11"/>
      <c r="M182" s="11"/>
      <c r="N182" s="11"/>
      <c r="O182" s="11"/>
    </row>
    <row r="183" spans="1:15" ht="40.799999999999997" outlineLevel="1" x14ac:dyDescent="0.3">
      <c r="A183" s="2" t="s">
        <v>436</v>
      </c>
      <c r="B183" s="41" t="s">
        <v>219</v>
      </c>
      <c r="C183" s="3" t="s">
        <v>270</v>
      </c>
      <c r="D183" s="4" t="s">
        <v>55</v>
      </c>
      <c r="E183" s="25">
        <v>77.69</v>
      </c>
      <c r="F183" s="5"/>
      <c r="G183" s="1"/>
      <c r="H183" s="8"/>
      <c r="I183" s="7"/>
      <c r="J183" s="11"/>
      <c r="K183" s="11"/>
      <c r="L183" s="11"/>
      <c r="M183" s="11"/>
      <c r="N183" s="11"/>
      <c r="O183" s="11"/>
    </row>
    <row r="184" spans="1:15" ht="20.399999999999999" outlineLevel="1" x14ac:dyDescent="0.3">
      <c r="A184" s="29" t="s">
        <v>437</v>
      </c>
      <c r="B184" s="41" t="s">
        <v>205</v>
      </c>
      <c r="C184" s="30" t="s">
        <v>249</v>
      </c>
      <c r="D184" s="31" t="s">
        <v>55</v>
      </c>
      <c r="E184" s="32">
        <v>207.49</v>
      </c>
      <c r="F184" s="33"/>
      <c r="G184" s="1"/>
      <c r="H184" s="8"/>
      <c r="I184" s="35"/>
      <c r="J184" s="11"/>
      <c r="K184" s="11"/>
      <c r="L184" s="11"/>
      <c r="M184" s="11"/>
      <c r="N184" s="11"/>
      <c r="O184" s="11"/>
    </row>
    <row r="185" spans="1:15" s="70" customFormat="1" outlineLevel="1" x14ac:dyDescent="0.3">
      <c r="A185" s="62" t="s">
        <v>438</v>
      </c>
      <c r="B185" s="54"/>
      <c r="C185" s="63" t="s">
        <v>271</v>
      </c>
      <c r="D185" s="64" t="s">
        <v>51</v>
      </c>
      <c r="E185" s="65">
        <v>0</v>
      </c>
      <c r="F185" s="66"/>
      <c r="G185" s="48"/>
      <c r="H185" s="49"/>
      <c r="I185" s="67"/>
      <c r="J185" s="52"/>
      <c r="K185" s="52"/>
      <c r="L185" s="52"/>
      <c r="M185" s="52"/>
      <c r="N185" s="52"/>
      <c r="O185" s="52"/>
    </row>
    <row r="186" spans="1:15" ht="20.399999999999999" outlineLevel="1" x14ac:dyDescent="0.3">
      <c r="A186" s="41" t="s">
        <v>439</v>
      </c>
      <c r="B186" s="43" t="s">
        <v>8</v>
      </c>
      <c r="C186" s="3" t="s">
        <v>9</v>
      </c>
      <c r="D186" s="4" t="s">
        <v>55</v>
      </c>
      <c r="E186" s="25">
        <v>4.8499999999999996</v>
      </c>
      <c r="F186" s="5"/>
      <c r="G186" s="1"/>
      <c r="H186" s="8"/>
      <c r="I186" s="7"/>
      <c r="J186" s="11"/>
      <c r="K186" s="11"/>
      <c r="L186" s="11"/>
      <c r="M186" s="11"/>
      <c r="N186" s="11"/>
      <c r="O186" s="11"/>
    </row>
    <row r="187" spans="1:15" ht="20.399999999999999" outlineLevel="1" x14ac:dyDescent="0.3">
      <c r="A187" s="41" t="s">
        <v>424</v>
      </c>
      <c r="B187" s="43" t="s">
        <v>10</v>
      </c>
      <c r="C187" s="3" t="s">
        <v>11</v>
      </c>
      <c r="D187" s="4" t="s">
        <v>55</v>
      </c>
      <c r="E187" s="25">
        <v>4.8499999999999996</v>
      </c>
      <c r="F187" s="5"/>
      <c r="G187" s="1"/>
      <c r="H187" s="8"/>
      <c r="I187" s="7"/>
      <c r="J187" s="11"/>
      <c r="K187" s="11"/>
      <c r="L187" s="11"/>
      <c r="M187" s="11"/>
      <c r="N187" s="11"/>
      <c r="O187" s="11"/>
    </row>
    <row r="188" spans="1:15" outlineLevel="1" x14ac:dyDescent="0.3">
      <c r="A188" s="2" t="s">
        <v>425</v>
      </c>
      <c r="B188" s="41" t="s">
        <v>220</v>
      </c>
      <c r="C188" s="3" t="s">
        <v>272</v>
      </c>
      <c r="D188" s="4" t="s">
        <v>151</v>
      </c>
      <c r="E188" s="25">
        <v>8</v>
      </c>
      <c r="F188" s="5"/>
      <c r="G188" s="1"/>
      <c r="H188" s="8"/>
      <c r="I188" s="7"/>
      <c r="J188" s="11"/>
      <c r="K188" s="11"/>
      <c r="L188" s="11"/>
      <c r="M188" s="11"/>
      <c r="N188" s="11"/>
      <c r="O188" s="11"/>
    </row>
    <row r="189" spans="1:15" outlineLevel="1" x14ac:dyDescent="0.3">
      <c r="A189" s="29" t="s">
        <v>440</v>
      </c>
      <c r="B189" s="41" t="s">
        <v>221</v>
      </c>
      <c r="C189" s="30" t="s">
        <v>273</v>
      </c>
      <c r="D189" s="31" t="s">
        <v>149</v>
      </c>
      <c r="E189" s="32">
        <v>1.5699999999999998</v>
      </c>
      <c r="F189" s="33"/>
      <c r="G189" s="1"/>
      <c r="H189" s="8"/>
      <c r="I189" s="35"/>
      <c r="J189" s="11"/>
      <c r="K189" s="11"/>
      <c r="L189" s="11"/>
      <c r="M189" s="11"/>
      <c r="N189" s="11"/>
      <c r="O189" s="11"/>
    </row>
    <row r="190" spans="1:15" ht="30.6" outlineLevel="1" x14ac:dyDescent="0.3">
      <c r="A190" s="29" t="s">
        <v>441</v>
      </c>
      <c r="B190" s="41" t="s">
        <v>222</v>
      </c>
      <c r="C190" s="30" t="s">
        <v>274</v>
      </c>
      <c r="D190" s="31" t="s">
        <v>52</v>
      </c>
      <c r="E190" s="32">
        <v>58.239999999999995</v>
      </c>
      <c r="F190" s="33"/>
      <c r="G190" s="1"/>
      <c r="H190" s="8"/>
      <c r="I190" s="35"/>
      <c r="J190" s="11"/>
      <c r="K190" s="11"/>
      <c r="L190" s="11"/>
      <c r="M190" s="11"/>
      <c r="N190" s="11"/>
      <c r="O190" s="11"/>
    </row>
    <row r="191" spans="1:15" ht="20.399999999999999" outlineLevel="1" x14ac:dyDescent="0.3">
      <c r="A191" s="41" t="s">
        <v>442</v>
      </c>
      <c r="B191" s="43" t="s">
        <v>223</v>
      </c>
      <c r="C191" s="3" t="s">
        <v>275</v>
      </c>
      <c r="D191" s="4" t="s">
        <v>55</v>
      </c>
      <c r="E191" s="25">
        <v>1.1599999999999999</v>
      </c>
      <c r="F191" s="5"/>
      <c r="G191" s="1"/>
      <c r="H191" s="8"/>
      <c r="I191" s="7"/>
      <c r="J191" s="11"/>
      <c r="K191" s="11"/>
      <c r="L191" s="11"/>
      <c r="M191" s="11"/>
      <c r="N191" s="11"/>
      <c r="O191" s="11"/>
    </row>
    <row r="192" spans="1:15" outlineLevel="1" x14ac:dyDescent="0.3">
      <c r="A192" s="41" t="s">
        <v>443</v>
      </c>
      <c r="B192" s="43" t="s">
        <v>224</v>
      </c>
      <c r="C192" s="3" t="s">
        <v>276</v>
      </c>
      <c r="D192" s="4" t="s">
        <v>167</v>
      </c>
      <c r="E192" s="25">
        <v>8</v>
      </c>
      <c r="F192" s="5"/>
      <c r="G192" s="1"/>
      <c r="H192" s="8"/>
      <c r="I192" s="7"/>
    </row>
    <row r="193" spans="1:15" ht="40.799999999999997" outlineLevel="1" x14ac:dyDescent="0.3">
      <c r="A193" s="2" t="s">
        <v>444</v>
      </c>
      <c r="B193" s="41" t="s">
        <v>180</v>
      </c>
      <c r="C193" s="3" t="s">
        <v>181</v>
      </c>
      <c r="D193" s="4" t="s">
        <v>57</v>
      </c>
      <c r="E193" s="25">
        <v>8</v>
      </c>
      <c r="F193" s="5"/>
      <c r="G193" s="1"/>
      <c r="H193" s="8"/>
      <c r="I193" s="7"/>
    </row>
    <row r="194" spans="1:15" s="70" customFormat="1" outlineLevel="1" x14ac:dyDescent="0.3">
      <c r="A194" s="62" t="s">
        <v>445</v>
      </c>
      <c r="B194" s="54"/>
      <c r="C194" s="63" t="s">
        <v>277</v>
      </c>
      <c r="D194" s="64" t="s">
        <v>51</v>
      </c>
      <c r="E194" s="65">
        <v>0</v>
      </c>
      <c r="F194" s="66"/>
      <c r="G194" s="48"/>
      <c r="H194" s="49"/>
      <c r="I194" s="67"/>
      <c r="J194" s="52"/>
      <c r="K194" s="52"/>
      <c r="L194" s="52"/>
      <c r="M194" s="52"/>
      <c r="N194" s="52"/>
      <c r="O194" s="52"/>
    </row>
    <row r="195" spans="1:15" ht="20.399999999999999" outlineLevel="1" x14ac:dyDescent="0.3">
      <c r="A195" s="29" t="s">
        <v>446</v>
      </c>
      <c r="B195" s="41" t="s">
        <v>225</v>
      </c>
      <c r="C195" s="30" t="s">
        <v>278</v>
      </c>
      <c r="D195" s="31" t="s">
        <v>149</v>
      </c>
      <c r="E195" s="32">
        <v>2</v>
      </c>
      <c r="F195" s="33"/>
      <c r="G195" s="1"/>
      <c r="H195" s="8"/>
      <c r="I195" s="35"/>
    </row>
    <row r="196" spans="1:15" ht="20.399999999999999" outlineLevel="1" x14ac:dyDescent="0.3">
      <c r="A196" s="41" t="s">
        <v>447</v>
      </c>
      <c r="B196" s="43" t="s">
        <v>19</v>
      </c>
      <c r="C196" s="3" t="s">
        <v>20</v>
      </c>
      <c r="D196" s="4" t="s">
        <v>55</v>
      </c>
      <c r="E196" s="25">
        <v>11.93</v>
      </c>
      <c r="F196" s="5"/>
      <c r="G196" s="1"/>
      <c r="H196" s="8"/>
      <c r="I196" s="7"/>
    </row>
    <row r="197" spans="1:15" outlineLevel="1" x14ac:dyDescent="0.3">
      <c r="A197" s="41" t="s">
        <v>448</v>
      </c>
      <c r="B197" s="43" t="s">
        <v>185</v>
      </c>
      <c r="C197" s="3" t="s">
        <v>130</v>
      </c>
      <c r="D197" s="4" t="s">
        <v>56</v>
      </c>
      <c r="E197" s="25">
        <v>316.83999999999997</v>
      </c>
      <c r="F197" s="5"/>
      <c r="G197" s="1"/>
      <c r="H197" s="8"/>
      <c r="I197" s="7"/>
    </row>
    <row r="198" spans="1:15" ht="20.399999999999999" outlineLevel="1" x14ac:dyDescent="0.3">
      <c r="A198" s="2" t="s">
        <v>449</v>
      </c>
      <c r="B198" s="41" t="s">
        <v>226</v>
      </c>
      <c r="C198" s="3" t="s">
        <v>279</v>
      </c>
      <c r="D198" s="4" t="s">
        <v>52</v>
      </c>
      <c r="E198" s="25">
        <v>159.12</v>
      </c>
      <c r="F198" s="5"/>
      <c r="G198" s="1"/>
      <c r="H198" s="8"/>
      <c r="I198" s="7"/>
    </row>
    <row r="199" spans="1:15" ht="20.399999999999999" outlineLevel="1" x14ac:dyDescent="0.3">
      <c r="A199" s="29" t="s">
        <v>450</v>
      </c>
      <c r="B199" s="41" t="s">
        <v>227</v>
      </c>
      <c r="C199" s="30" t="s">
        <v>280</v>
      </c>
      <c r="D199" s="31" t="s">
        <v>52</v>
      </c>
      <c r="E199" s="32">
        <v>39.78</v>
      </c>
      <c r="F199" s="33"/>
      <c r="G199" s="1"/>
      <c r="H199" s="8"/>
      <c r="I199" s="35"/>
    </row>
    <row r="200" spans="1:15" ht="20.399999999999999" outlineLevel="1" x14ac:dyDescent="0.3">
      <c r="A200" s="29" t="s">
        <v>451</v>
      </c>
      <c r="B200" s="41" t="s">
        <v>228</v>
      </c>
      <c r="C200" s="30" t="s">
        <v>281</v>
      </c>
      <c r="D200" s="31" t="s">
        <v>54</v>
      </c>
      <c r="E200" s="32">
        <v>30.18</v>
      </c>
      <c r="F200" s="33"/>
      <c r="G200" s="1"/>
      <c r="H200" s="8"/>
      <c r="I200" s="35"/>
    </row>
    <row r="201" spans="1:15" ht="20.399999999999999" outlineLevel="1" x14ac:dyDescent="0.3">
      <c r="A201" s="41" t="s">
        <v>452</v>
      </c>
      <c r="B201" s="43" t="s">
        <v>229</v>
      </c>
      <c r="C201" s="3" t="s">
        <v>282</v>
      </c>
      <c r="D201" s="4" t="s">
        <v>54</v>
      </c>
      <c r="E201" s="25">
        <v>20.07</v>
      </c>
      <c r="F201" s="5"/>
      <c r="G201" s="1"/>
      <c r="H201" s="8"/>
      <c r="I201" s="7"/>
    </row>
    <row r="202" spans="1:15" ht="20.399999999999999" outlineLevel="1" x14ac:dyDescent="0.3">
      <c r="A202" s="41" t="s">
        <v>453</v>
      </c>
      <c r="B202" s="43" t="s">
        <v>230</v>
      </c>
      <c r="C202" s="3" t="s">
        <v>283</v>
      </c>
      <c r="D202" s="4" t="s">
        <v>59</v>
      </c>
      <c r="E202" s="25">
        <v>13</v>
      </c>
      <c r="F202" s="5"/>
      <c r="G202" s="1"/>
      <c r="H202" s="8"/>
      <c r="I202" s="7"/>
    </row>
    <row r="203" spans="1:15" ht="20.399999999999999" outlineLevel="1" x14ac:dyDescent="0.3">
      <c r="A203" s="2" t="s">
        <v>454</v>
      </c>
      <c r="B203" s="41" t="s">
        <v>231</v>
      </c>
      <c r="C203" s="3" t="s">
        <v>284</v>
      </c>
      <c r="D203" s="4" t="s">
        <v>59</v>
      </c>
      <c r="E203" s="25">
        <v>13</v>
      </c>
      <c r="F203" s="5"/>
      <c r="G203" s="1"/>
      <c r="H203" s="8"/>
      <c r="I203" s="7"/>
    </row>
    <row r="204" spans="1:15" ht="20.399999999999999" outlineLevel="1" x14ac:dyDescent="0.3">
      <c r="A204" s="29" t="s">
        <v>455</v>
      </c>
      <c r="B204" s="41" t="s">
        <v>232</v>
      </c>
      <c r="C204" s="30" t="s">
        <v>285</v>
      </c>
      <c r="D204" s="31" t="s">
        <v>59</v>
      </c>
      <c r="E204" s="32">
        <v>19</v>
      </c>
      <c r="F204" s="33"/>
      <c r="G204" s="1"/>
      <c r="H204" s="8"/>
      <c r="I204" s="35"/>
    </row>
    <row r="205" spans="1:15" outlineLevel="1" x14ac:dyDescent="0.3">
      <c r="A205" s="29" t="s">
        <v>459</v>
      </c>
      <c r="B205" s="41" t="s">
        <v>233</v>
      </c>
      <c r="C205" s="30" t="s">
        <v>286</v>
      </c>
      <c r="D205" s="31" t="s">
        <v>287</v>
      </c>
      <c r="E205" s="32">
        <v>12.68</v>
      </c>
      <c r="F205" s="33"/>
      <c r="G205" s="1"/>
      <c r="H205" s="8"/>
      <c r="I205" s="35"/>
    </row>
    <row r="206" spans="1:15" outlineLevel="1" x14ac:dyDescent="0.3">
      <c r="A206" s="41" t="s">
        <v>456</v>
      </c>
      <c r="B206" s="43" t="s">
        <v>234</v>
      </c>
      <c r="C206" s="3" t="s">
        <v>288</v>
      </c>
      <c r="D206" s="4" t="s">
        <v>52</v>
      </c>
      <c r="E206" s="25">
        <v>43.269999999999996</v>
      </c>
      <c r="F206" s="5"/>
      <c r="G206" s="1"/>
      <c r="H206" s="8"/>
      <c r="I206" s="7"/>
    </row>
    <row r="207" spans="1:15" ht="20.399999999999999" outlineLevel="1" x14ac:dyDescent="0.3">
      <c r="A207" s="41" t="s">
        <v>457</v>
      </c>
      <c r="B207" s="43" t="s">
        <v>183</v>
      </c>
      <c r="C207" s="3" t="s">
        <v>184</v>
      </c>
      <c r="D207" s="4" t="s">
        <v>56</v>
      </c>
      <c r="E207" s="25">
        <v>148</v>
      </c>
      <c r="F207" s="5"/>
      <c r="G207" s="1"/>
      <c r="H207" s="8"/>
      <c r="I207" s="7"/>
    </row>
    <row r="208" spans="1:15" s="70" customFormat="1" outlineLevel="1" x14ac:dyDescent="0.3">
      <c r="A208" s="68" t="s">
        <v>458</v>
      </c>
      <c r="B208" s="54"/>
      <c r="C208" s="44" t="s">
        <v>289</v>
      </c>
      <c r="D208" s="45" t="s">
        <v>51</v>
      </c>
      <c r="E208" s="46">
        <v>0</v>
      </c>
      <c r="F208" s="47"/>
      <c r="G208" s="48"/>
      <c r="H208" s="49"/>
      <c r="I208" s="53"/>
      <c r="J208" s="52"/>
      <c r="K208" s="52"/>
      <c r="L208" s="52"/>
      <c r="M208" s="52"/>
      <c r="N208" s="52"/>
      <c r="O208" s="52"/>
    </row>
    <row r="209" spans="1:15" ht="20.399999999999999" outlineLevel="1" x14ac:dyDescent="0.3">
      <c r="A209" s="29" t="s">
        <v>460</v>
      </c>
      <c r="B209" s="41" t="s">
        <v>235</v>
      </c>
      <c r="C209" s="30" t="s">
        <v>290</v>
      </c>
      <c r="D209" s="31" t="s">
        <v>54</v>
      </c>
      <c r="E209" s="32">
        <v>5.8</v>
      </c>
      <c r="F209" s="33"/>
      <c r="G209" s="1"/>
      <c r="H209" s="8"/>
      <c r="I209" s="35"/>
    </row>
    <row r="210" spans="1:15" ht="20.399999999999999" outlineLevel="1" x14ac:dyDescent="0.3">
      <c r="A210" s="29" t="s">
        <v>461</v>
      </c>
      <c r="B210" s="41" t="s">
        <v>235</v>
      </c>
      <c r="C210" s="30" t="s">
        <v>291</v>
      </c>
      <c r="D210" s="31" t="s">
        <v>54</v>
      </c>
      <c r="E210" s="32">
        <v>2</v>
      </c>
      <c r="F210" s="33"/>
      <c r="G210" s="1"/>
      <c r="H210" s="8"/>
      <c r="I210" s="35"/>
    </row>
    <row r="211" spans="1:15" ht="20.399999999999999" outlineLevel="1" x14ac:dyDescent="0.3">
      <c r="A211" s="41" t="s">
        <v>462</v>
      </c>
      <c r="B211" s="43" t="s">
        <v>236</v>
      </c>
      <c r="C211" s="3" t="s">
        <v>292</v>
      </c>
      <c r="D211" s="4" t="s">
        <v>54</v>
      </c>
      <c r="E211" s="25">
        <v>6.3000000000000007</v>
      </c>
      <c r="F211" s="5"/>
      <c r="G211" s="1"/>
      <c r="H211" s="8"/>
      <c r="I211" s="7"/>
    </row>
    <row r="212" spans="1:15" ht="20.399999999999999" outlineLevel="1" x14ac:dyDescent="0.3">
      <c r="A212" s="41" t="s">
        <v>463</v>
      </c>
      <c r="B212" s="43" t="s">
        <v>237</v>
      </c>
      <c r="C212" s="3" t="s">
        <v>293</v>
      </c>
      <c r="D212" s="4" t="s">
        <v>151</v>
      </c>
      <c r="E212" s="25">
        <v>30</v>
      </c>
      <c r="F212" s="5"/>
      <c r="G212" s="1"/>
      <c r="H212" s="8"/>
      <c r="I212" s="7"/>
    </row>
    <row r="213" spans="1:15" outlineLevel="1" x14ac:dyDescent="0.3">
      <c r="A213" s="2" t="s">
        <v>464</v>
      </c>
      <c r="B213" s="41" t="s">
        <v>196</v>
      </c>
      <c r="C213" s="3" t="s">
        <v>294</v>
      </c>
      <c r="D213" s="4" t="s">
        <v>167</v>
      </c>
      <c r="E213" s="25">
        <v>1.2</v>
      </c>
      <c r="F213" s="5"/>
      <c r="G213" s="1"/>
      <c r="H213" s="8"/>
      <c r="I213" s="7"/>
    </row>
    <row r="214" spans="1:15" outlineLevel="1" x14ac:dyDescent="0.3">
      <c r="A214" s="29" t="s">
        <v>465</v>
      </c>
      <c r="B214" s="41" t="s">
        <v>196</v>
      </c>
      <c r="C214" s="30" t="s">
        <v>294</v>
      </c>
      <c r="D214" s="31" t="s">
        <v>167</v>
      </c>
      <c r="E214" s="32">
        <v>0.56000000000000005</v>
      </c>
      <c r="F214" s="33"/>
      <c r="G214" s="1"/>
      <c r="H214" s="8"/>
      <c r="I214" s="35"/>
    </row>
    <row r="215" spans="1:15" ht="20.399999999999999" outlineLevel="1" x14ac:dyDescent="0.3">
      <c r="A215" s="29" t="s">
        <v>466</v>
      </c>
      <c r="B215" s="41" t="s">
        <v>238</v>
      </c>
      <c r="C215" s="30" t="s">
        <v>295</v>
      </c>
      <c r="D215" s="31" t="s">
        <v>58</v>
      </c>
      <c r="E215" s="32">
        <v>15</v>
      </c>
      <c r="F215" s="33"/>
      <c r="G215" s="1"/>
      <c r="H215" s="8"/>
      <c r="I215" s="35"/>
    </row>
    <row r="216" spans="1:15" s="70" customFormat="1" outlineLevel="1" x14ac:dyDescent="0.3">
      <c r="A216" s="54" t="s">
        <v>467</v>
      </c>
      <c r="B216" s="55"/>
      <c r="C216" s="44" t="s">
        <v>296</v>
      </c>
      <c r="D216" s="45" t="s">
        <v>51</v>
      </c>
      <c r="E216" s="46">
        <v>0</v>
      </c>
      <c r="F216" s="47"/>
      <c r="G216" s="48"/>
      <c r="H216" s="49"/>
      <c r="I216" s="53"/>
      <c r="J216" s="52"/>
      <c r="K216" s="52"/>
      <c r="L216" s="52"/>
      <c r="M216" s="52"/>
      <c r="N216" s="52"/>
      <c r="O216" s="52"/>
    </row>
    <row r="217" spans="1:15" s="70" customFormat="1" outlineLevel="1" x14ac:dyDescent="0.3">
      <c r="A217" s="54" t="s">
        <v>468</v>
      </c>
      <c r="B217" s="55"/>
      <c r="C217" s="44" t="s">
        <v>297</v>
      </c>
      <c r="D217" s="45" t="s">
        <v>51</v>
      </c>
      <c r="E217" s="46">
        <v>0</v>
      </c>
      <c r="F217" s="47"/>
      <c r="G217" s="48"/>
      <c r="H217" s="49"/>
      <c r="I217" s="53"/>
      <c r="J217" s="52"/>
      <c r="K217" s="52"/>
      <c r="L217" s="52"/>
      <c r="M217" s="52"/>
      <c r="N217" s="52"/>
      <c r="O217" s="52"/>
    </row>
    <row r="218" spans="1:15" outlineLevel="1" x14ac:dyDescent="0.3">
      <c r="A218" s="2" t="s">
        <v>469</v>
      </c>
      <c r="B218" s="41" t="s">
        <v>239</v>
      </c>
      <c r="C218" s="3" t="s">
        <v>298</v>
      </c>
      <c r="D218" s="4" t="s">
        <v>167</v>
      </c>
      <c r="E218" s="25">
        <v>2</v>
      </c>
      <c r="F218" s="5"/>
      <c r="G218" s="1"/>
      <c r="H218" s="8"/>
      <c r="I218" s="7"/>
    </row>
    <row r="219" spans="1:15" ht="20.399999999999999" outlineLevel="1" x14ac:dyDescent="0.3">
      <c r="A219" s="29" t="s">
        <v>470</v>
      </c>
      <c r="B219" s="41" t="s">
        <v>240</v>
      </c>
      <c r="C219" s="30" t="s">
        <v>299</v>
      </c>
      <c r="D219" s="31" t="s">
        <v>167</v>
      </c>
      <c r="E219" s="32">
        <v>2</v>
      </c>
      <c r="F219" s="33"/>
      <c r="G219" s="1"/>
      <c r="H219" s="8"/>
      <c r="I219" s="35"/>
    </row>
    <row r="220" spans="1:15" outlineLevel="1" x14ac:dyDescent="0.3">
      <c r="A220" s="29" t="s">
        <v>471</v>
      </c>
      <c r="B220" s="41" t="s">
        <v>241</v>
      </c>
      <c r="C220" s="30" t="s">
        <v>300</v>
      </c>
      <c r="D220" s="31" t="s">
        <v>59</v>
      </c>
      <c r="E220" s="32">
        <v>2</v>
      </c>
      <c r="F220" s="33"/>
      <c r="G220" s="1"/>
      <c r="H220" s="8"/>
      <c r="I220" s="35"/>
    </row>
    <row r="221" spans="1:15" s="70" customFormat="1" outlineLevel="1" x14ac:dyDescent="0.3">
      <c r="A221" s="54" t="s">
        <v>472</v>
      </c>
      <c r="B221" s="55"/>
      <c r="C221" s="44" t="s">
        <v>301</v>
      </c>
      <c r="D221" s="45" t="s">
        <v>51</v>
      </c>
      <c r="E221" s="46">
        <v>0</v>
      </c>
      <c r="F221" s="47"/>
      <c r="G221" s="48"/>
      <c r="H221" s="49"/>
      <c r="I221" s="53"/>
      <c r="J221" s="52"/>
      <c r="K221" s="52"/>
      <c r="L221" s="52"/>
      <c r="M221" s="52"/>
      <c r="N221" s="52"/>
      <c r="O221" s="52"/>
    </row>
    <row r="222" spans="1:15" outlineLevel="1" x14ac:dyDescent="0.3">
      <c r="A222" s="41" t="s">
        <v>473</v>
      </c>
      <c r="B222" s="43" t="s">
        <v>242</v>
      </c>
      <c r="C222" s="3" t="s">
        <v>298</v>
      </c>
      <c r="D222" s="4" t="s">
        <v>167</v>
      </c>
      <c r="E222" s="25">
        <v>2</v>
      </c>
      <c r="F222" s="5"/>
      <c r="G222" s="1"/>
      <c r="H222" s="8"/>
      <c r="I222" s="7"/>
    </row>
    <row r="223" spans="1:15" s="70" customFormat="1" outlineLevel="1" x14ac:dyDescent="0.3">
      <c r="A223" s="68" t="s">
        <v>474</v>
      </c>
      <c r="B223" s="54"/>
      <c r="C223" s="44" t="s">
        <v>302</v>
      </c>
      <c r="D223" s="45" t="s">
        <v>51</v>
      </c>
      <c r="E223" s="46">
        <v>0</v>
      </c>
      <c r="F223" s="47"/>
      <c r="G223" s="48"/>
      <c r="H223" s="49"/>
      <c r="I223" s="53"/>
      <c r="J223" s="52"/>
      <c r="K223" s="52"/>
      <c r="L223" s="52"/>
      <c r="M223" s="52"/>
      <c r="N223" s="52"/>
      <c r="O223" s="52"/>
    </row>
    <row r="224" spans="1:15" outlineLevel="1" x14ac:dyDescent="0.3">
      <c r="A224" s="29" t="s">
        <v>475</v>
      </c>
      <c r="B224" s="41" t="s">
        <v>242</v>
      </c>
      <c r="C224" s="30" t="s">
        <v>298</v>
      </c>
      <c r="D224" s="31" t="s">
        <v>167</v>
      </c>
      <c r="E224" s="32">
        <v>2</v>
      </c>
      <c r="F224" s="33"/>
      <c r="G224" s="1"/>
      <c r="H224" s="8"/>
      <c r="I224" s="35"/>
    </row>
    <row r="225" spans="1:15" s="70" customFormat="1" outlineLevel="1" x14ac:dyDescent="0.3">
      <c r="A225" s="62" t="s">
        <v>476</v>
      </c>
      <c r="B225" s="54"/>
      <c r="C225" s="63" t="s">
        <v>303</v>
      </c>
      <c r="D225" s="64" t="s">
        <v>51</v>
      </c>
      <c r="E225" s="65">
        <v>0</v>
      </c>
      <c r="F225" s="66"/>
      <c r="G225" s="48"/>
      <c r="H225" s="49"/>
      <c r="I225" s="67"/>
      <c r="J225" s="52"/>
      <c r="K225" s="52"/>
      <c r="L225" s="52"/>
      <c r="M225" s="52"/>
      <c r="N225" s="52"/>
      <c r="O225" s="52"/>
    </row>
    <row r="226" spans="1:15" outlineLevel="1" x14ac:dyDescent="0.3">
      <c r="A226" s="41" t="s">
        <v>477</v>
      </c>
      <c r="B226" s="43" t="s">
        <v>243</v>
      </c>
      <c r="C226" s="3" t="s">
        <v>304</v>
      </c>
      <c r="D226" s="4" t="s">
        <v>305</v>
      </c>
      <c r="E226" s="25">
        <v>21.75</v>
      </c>
      <c r="F226" s="5"/>
      <c r="G226" s="1"/>
      <c r="H226" s="8"/>
      <c r="I226" s="7"/>
    </row>
    <row r="227" spans="1:15" s="70" customFormat="1" outlineLevel="1" x14ac:dyDescent="0.3">
      <c r="A227" s="54" t="s">
        <v>478</v>
      </c>
      <c r="B227" s="55"/>
      <c r="C227" s="44" t="s">
        <v>198</v>
      </c>
      <c r="D227" s="45" t="s">
        <v>51</v>
      </c>
      <c r="E227" s="46">
        <v>0</v>
      </c>
      <c r="F227" s="47"/>
      <c r="G227" s="48"/>
      <c r="H227" s="49"/>
      <c r="I227" s="53"/>
      <c r="J227" s="52"/>
      <c r="K227" s="52"/>
      <c r="L227" s="52"/>
      <c r="M227" s="52"/>
      <c r="N227" s="52"/>
      <c r="O227" s="52"/>
    </row>
    <row r="228" spans="1:15" ht="10.8" outlineLevel="1" thickBot="1" x14ac:dyDescent="0.35">
      <c r="A228" s="29" t="s">
        <v>479</v>
      </c>
      <c r="B228" s="104" t="s">
        <v>244</v>
      </c>
      <c r="C228" s="30" t="s">
        <v>306</v>
      </c>
      <c r="D228" s="31" t="s">
        <v>54</v>
      </c>
      <c r="E228" s="32">
        <v>906.06</v>
      </c>
      <c r="F228" s="33"/>
      <c r="G228" s="105"/>
      <c r="H228" s="34"/>
      <c r="I228" s="35"/>
    </row>
    <row r="229" spans="1:15" ht="10.8" thickBot="1" x14ac:dyDescent="0.35">
      <c r="A229" s="106"/>
      <c r="B229" s="107"/>
      <c r="C229" s="108"/>
      <c r="D229" s="108"/>
      <c r="E229" s="109"/>
      <c r="F229" s="110"/>
      <c r="G229" s="109"/>
      <c r="H229" s="108"/>
      <c r="I229" s="111"/>
    </row>
    <row r="230" spans="1:15" x14ac:dyDescent="0.3">
      <c r="A230" s="11"/>
      <c r="B230" s="42"/>
      <c r="C230" s="11"/>
      <c r="D230" s="11"/>
      <c r="E230" s="17"/>
      <c r="F230" s="18"/>
      <c r="G230" s="17"/>
      <c r="H230" s="11"/>
      <c r="I230" s="11"/>
    </row>
    <row r="231" spans="1:15" x14ac:dyDescent="0.3">
      <c r="A231" s="11"/>
      <c r="B231" s="42"/>
      <c r="C231" s="11"/>
      <c r="D231" s="11"/>
      <c r="E231" s="11"/>
      <c r="F231" s="18"/>
      <c r="G231" s="17"/>
      <c r="H231" s="11"/>
      <c r="I231" s="11"/>
    </row>
    <row r="232" spans="1:15" x14ac:dyDescent="0.3">
      <c r="A232" s="11"/>
      <c r="B232" s="42"/>
      <c r="C232" s="11"/>
      <c r="D232" s="11"/>
      <c r="E232" s="11"/>
      <c r="F232" s="18"/>
      <c r="G232" s="17"/>
      <c r="H232" s="11"/>
      <c r="I232" s="11"/>
    </row>
    <row r="233" spans="1:15" x14ac:dyDescent="0.3">
      <c r="A233" s="11"/>
      <c r="B233" s="42"/>
      <c r="C233" s="11"/>
      <c r="D233" s="11" t="s">
        <v>76</v>
      </c>
      <c r="E233" s="11"/>
      <c r="F233" s="18"/>
      <c r="G233" s="17"/>
      <c r="H233" s="11"/>
      <c r="I233" s="11"/>
    </row>
    <row r="234" spans="1:15" x14ac:dyDescent="0.3">
      <c r="A234" s="11"/>
      <c r="B234" s="42"/>
      <c r="C234" s="11"/>
      <c r="D234" s="17" t="s">
        <v>504</v>
      </c>
      <c r="E234" s="17"/>
      <c r="F234" s="18"/>
      <c r="G234" s="17"/>
      <c r="H234" s="11"/>
      <c r="I234" s="11"/>
    </row>
    <row r="235" spans="1:15" x14ac:dyDescent="0.3">
      <c r="A235" s="11"/>
      <c r="B235" s="42"/>
      <c r="C235" s="11"/>
      <c r="D235" s="17"/>
      <c r="E235" s="11"/>
      <c r="F235" s="18"/>
      <c r="G235" s="17"/>
      <c r="H235" s="11"/>
      <c r="I235" s="11"/>
    </row>
    <row r="236" spans="1:15" x14ac:dyDescent="0.3">
      <c r="A236" s="11"/>
      <c r="B236" s="42"/>
      <c r="C236" s="11"/>
      <c r="D236" s="17"/>
      <c r="E236" s="17"/>
      <c r="F236" s="18"/>
      <c r="G236" s="17"/>
      <c r="H236" s="11"/>
      <c r="I236" s="11"/>
    </row>
    <row r="237" spans="1:15" x14ac:dyDescent="0.3">
      <c r="A237" s="11"/>
      <c r="B237" s="42"/>
      <c r="C237" s="11"/>
      <c r="D237" s="11"/>
      <c r="E237" s="17"/>
      <c r="F237" s="18"/>
      <c r="G237" s="17"/>
      <c r="H237" s="11"/>
      <c r="I237" s="11"/>
    </row>
    <row r="238" spans="1:15" x14ac:dyDescent="0.3">
      <c r="A238" s="11"/>
      <c r="B238" s="42"/>
      <c r="C238" s="11"/>
      <c r="D238" s="11"/>
      <c r="E238" s="17"/>
      <c r="F238" s="18"/>
      <c r="G238" s="17"/>
      <c r="H238" s="11"/>
      <c r="I238" s="11"/>
    </row>
    <row r="239" spans="1:15" x14ac:dyDescent="0.3">
      <c r="A239" s="11"/>
      <c r="B239" s="42"/>
      <c r="C239" s="11"/>
      <c r="D239" s="11"/>
      <c r="E239" s="17"/>
      <c r="F239" s="18"/>
      <c r="G239" s="17"/>
      <c r="H239" s="11"/>
      <c r="I239" s="11"/>
    </row>
    <row r="240" spans="1:15" x14ac:dyDescent="0.3">
      <c r="A240" s="11"/>
      <c r="B240" s="42"/>
      <c r="C240" s="11"/>
      <c r="D240" s="11"/>
      <c r="E240" s="17"/>
      <c r="F240" s="18"/>
      <c r="G240" s="17"/>
      <c r="H240" s="11"/>
      <c r="I240" s="11"/>
    </row>
    <row r="241" spans="1:9" x14ac:dyDescent="0.3">
      <c r="A241" s="11"/>
      <c r="B241" s="42"/>
      <c r="C241" s="11"/>
      <c r="D241" s="11"/>
      <c r="E241" s="17"/>
      <c r="F241" s="18"/>
      <c r="G241" s="17"/>
      <c r="H241" s="11"/>
      <c r="I241" s="11"/>
    </row>
    <row r="242" spans="1:9" x14ac:dyDescent="0.3">
      <c r="A242" s="11"/>
      <c r="B242" s="42"/>
      <c r="C242" s="11"/>
      <c r="D242" s="11"/>
      <c r="E242" s="17"/>
      <c r="F242" s="18"/>
      <c r="G242" s="17"/>
      <c r="H242" s="11"/>
      <c r="I242" s="11"/>
    </row>
    <row r="243" spans="1:9" x14ac:dyDescent="0.3">
      <c r="A243" s="11"/>
      <c r="B243" s="42"/>
      <c r="C243" s="11"/>
      <c r="D243" s="11"/>
      <c r="E243" s="17"/>
      <c r="F243" s="18"/>
      <c r="G243" s="17"/>
      <c r="H243" s="11"/>
      <c r="I243" s="11"/>
    </row>
    <row r="244" spans="1:9" x14ac:dyDescent="0.3">
      <c r="A244" s="11"/>
      <c r="B244" s="42"/>
      <c r="C244" s="11"/>
      <c r="D244" s="11"/>
      <c r="E244" s="17"/>
      <c r="F244" s="18"/>
      <c r="G244" s="17"/>
      <c r="H244" s="11"/>
      <c r="I244" s="11"/>
    </row>
    <row r="245" spans="1:9" x14ac:dyDescent="0.3">
      <c r="A245" s="11"/>
      <c r="B245" s="42"/>
      <c r="C245" s="11"/>
      <c r="D245" s="11"/>
      <c r="E245" s="17"/>
      <c r="F245" s="18"/>
      <c r="G245" s="17"/>
      <c r="H245" s="11"/>
      <c r="I245" s="11"/>
    </row>
    <row r="246" spans="1:9" x14ac:dyDescent="0.3">
      <c r="A246" s="11"/>
      <c r="B246" s="42"/>
      <c r="C246" s="11"/>
      <c r="D246" s="11"/>
      <c r="E246" s="17"/>
      <c r="F246" s="18"/>
      <c r="G246" s="17"/>
      <c r="H246" s="11"/>
      <c r="I246" s="11"/>
    </row>
    <row r="247" spans="1:9" x14ac:dyDescent="0.3">
      <c r="A247" s="11"/>
      <c r="B247" s="42"/>
      <c r="C247" s="11"/>
      <c r="D247" s="11"/>
      <c r="E247" s="17"/>
      <c r="F247" s="18"/>
      <c r="G247" s="17"/>
      <c r="H247" s="11"/>
      <c r="I247" s="11"/>
    </row>
    <row r="248" spans="1:9" x14ac:dyDescent="0.3">
      <c r="A248" s="11"/>
      <c r="B248" s="42"/>
      <c r="C248" s="11"/>
      <c r="D248" s="11"/>
      <c r="E248" s="17"/>
      <c r="F248" s="18"/>
      <c r="G248" s="17"/>
      <c r="H248" s="11"/>
      <c r="I248" s="11"/>
    </row>
    <row r="249" spans="1:9" x14ac:dyDescent="0.3">
      <c r="A249" s="11"/>
      <c r="B249" s="42"/>
      <c r="C249" s="11"/>
      <c r="D249" s="11"/>
      <c r="E249" s="17"/>
      <c r="F249" s="18"/>
      <c r="G249" s="17"/>
      <c r="H249" s="11"/>
      <c r="I249" s="11"/>
    </row>
  </sheetData>
  <autoFilter ref="A7:I228" xr:uid="{00000000-0009-0000-0000-000000000000}"/>
  <mergeCells count="8">
    <mergeCell ref="M6:O6"/>
    <mergeCell ref="A5:I6"/>
    <mergeCell ref="C2:F2"/>
    <mergeCell ref="C1:F1"/>
    <mergeCell ref="C3:F3"/>
    <mergeCell ref="A1:B4"/>
    <mergeCell ref="J5:L5"/>
    <mergeCell ref="J6:L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Height="2" orientation="portrait" r:id="rId1"/>
  <headerFooter>
    <oddFooter>&amp;R&amp;P</oddFooter>
  </headerFooter>
  <colBreaks count="1" manualBreakCount="1">
    <brk id="9" max="24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3"/>
  <sheetViews>
    <sheetView view="pageBreakPreview" zoomScaleNormal="100" zoomScaleSheetLayoutView="100" workbookViewId="0">
      <pane ySplit="7" topLeftCell="A8" activePane="bottomLeft" state="frozen"/>
      <selection pane="bottomLeft" activeCell="C57" sqref="C57"/>
    </sheetView>
  </sheetViews>
  <sheetFormatPr defaultColWidth="9.109375" defaultRowHeight="10.199999999999999" x14ac:dyDescent="0.2"/>
  <cols>
    <col min="1" max="1" width="8.88671875" style="159" customWidth="1"/>
    <col min="2" max="2" width="18.88671875" style="159" customWidth="1"/>
    <col min="3" max="3" width="42.5546875" style="159" customWidth="1"/>
    <col min="4" max="4" width="15.77734375" style="159" bestFit="1" customWidth="1"/>
    <col min="5" max="5" width="14.44140625" style="159" customWidth="1"/>
    <col min="6" max="7" width="14.109375" style="159" bestFit="1" customWidth="1"/>
    <col min="8" max="10" width="15.6640625" style="159" bestFit="1" customWidth="1"/>
    <col min="11" max="16384" width="9.109375" style="159"/>
  </cols>
  <sheetData>
    <row r="1" spans="1:10" customFormat="1" ht="14.4" x14ac:dyDescent="0.3">
      <c r="A1" s="226"/>
      <c r="B1" s="227"/>
      <c r="C1" s="225" t="s">
        <v>308</v>
      </c>
      <c r="D1" s="225"/>
      <c r="E1" s="225"/>
      <c r="F1" s="74"/>
      <c r="G1" s="75"/>
      <c r="H1" s="75"/>
      <c r="I1" s="75"/>
      <c r="J1" s="76"/>
    </row>
    <row r="2" spans="1:10" customFormat="1" ht="14.4" x14ac:dyDescent="0.3">
      <c r="A2" s="228"/>
      <c r="B2" s="229"/>
      <c r="C2" s="224" t="s">
        <v>201</v>
      </c>
      <c r="D2" s="224"/>
      <c r="E2" s="224"/>
      <c r="F2" s="12"/>
      <c r="G2" s="13"/>
      <c r="H2" s="13"/>
      <c r="I2" s="13"/>
      <c r="J2" s="77"/>
    </row>
    <row r="3" spans="1:10" customFormat="1" ht="14.4" x14ac:dyDescent="0.3">
      <c r="A3" s="228"/>
      <c r="B3" s="229"/>
      <c r="C3" s="224" t="s">
        <v>80</v>
      </c>
      <c r="D3" s="224"/>
      <c r="E3" s="224"/>
      <c r="F3" s="12"/>
      <c r="G3" s="13"/>
      <c r="H3" s="13"/>
      <c r="I3" s="13"/>
      <c r="J3" s="77"/>
    </row>
    <row r="4" spans="1:10" customFormat="1" ht="15" thickBot="1" x14ac:dyDescent="0.35">
      <c r="A4" s="230"/>
      <c r="B4" s="231"/>
      <c r="C4" s="78"/>
      <c r="D4" s="79"/>
      <c r="E4" s="80"/>
      <c r="F4" s="79"/>
      <c r="G4" s="81"/>
      <c r="H4" s="78"/>
      <c r="I4" s="78"/>
      <c r="J4" s="82"/>
    </row>
    <row r="5" spans="1:10" customFormat="1" ht="14.4" x14ac:dyDescent="0.3">
      <c r="A5" s="218" t="s">
        <v>488</v>
      </c>
      <c r="B5" s="219"/>
      <c r="C5" s="219"/>
      <c r="D5" s="219"/>
      <c r="E5" s="219"/>
      <c r="F5" s="219"/>
      <c r="G5" s="219"/>
      <c r="H5" s="219"/>
      <c r="I5" s="219"/>
      <c r="J5" s="220"/>
    </row>
    <row r="6" spans="1:10" customFormat="1" ht="14.4" x14ac:dyDescent="0.3">
      <c r="A6" s="233"/>
      <c r="B6" s="234"/>
      <c r="C6" s="234"/>
      <c r="D6" s="234"/>
      <c r="E6" s="234"/>
      <c r="F6" s="234"/>
      <c r="G6" s="234"/>
      <c r="H6" s="234"/>
      <c r="I6" s="234"/>
      <c r="J6" s="235"/>
    </row>
    <row r="7" spans="1:10" s="160" customFormat="1" ht="10.8" thickBot="1" x14ac:dyDescent="0.25">
      <c r="A7" s="164" t="s">
        <v>489</v>
      </c>
      <c r="B7" s="165" t="s">
        <v>490</v>
      </c>
      <c r="C7" s="166"/>
      <c r="D7" s="167" t="s">
        <v>492</v>
      </c>
      <c r="E7" s="167" t="s">
        <v>503</v>
      </c>
      <c r="F7" s="167">
        <v>1</v>
      </c>
      <c r="G7" s="167">
        <v>2</v>
      </c>
      <c r="H7" s="167">
        <v>3</v>
      </c>
      <c r="I7" s="167">
        <v>4</v>
      </c>
      <c r="J7" s="168">
        <v>5</v>
      </c>
    </row>
    <row r="8" spans="1:10" ht="10.8" thickBot="1" x14ac:dyDescent="0.25"/>
    <row r="9" spans="1:10" s="160" customFormat="1" ht="10.8" thickBot="1" x14ac:dyDescent="0.25">
      <c r="A9" s="189" t="s">
        <v>31</v>
      </c>
      <c r="B9" s="189" t="s">
        <v>502</v>
      </c>
      <c r="C9" s="193"/>
      <c r="D9" s="200"/>
      <c r="E9" s="201" t="s">
        <v>493</v>
      </c>
      <c r="F9" s="202"/>
      <c r="G9" s="203"/>
      <c r="H9" s="203"/>
      <c r="I9" s="203"/>
      <c r="J9" s="204"/>
    </row>
    <row r="10" spans="1:10" x14ac:dyDescent="0.2">
      <c r="A10" s="191" t="s">
        <v>32</v>
      </c>
      <c r="B10" s="191" t="s">
        <v>0</v>
      </c>
      <c r="C10" s="192"/>
      <c r="D10" s="194"/>
      <c r="E10" s="197" t="s">
        <v>493</v>
      </c>
      <c r="F10" s="205"/>
      <c r="G10" s="206"/>
      <c r="H10" s="206"/>
      <c r="I10" s="206"/>
      <c r="J10" s="207"/>
    </row>
    <row r="11" spans="1:10" x14ac:dyDescent="0.2">
      <c r="A11" s="162" t="s">
        <v>34</v>
      </c>
      <c r="B11" s="162" t="s">
        <v>122</v>
      </c>
      <c r="C11" s="172"/>
      <c r="D11" s="195"/>
      <c r="E11" s="198" t="s">
        <v>493</v>
      </c>
      <c r="F11" s="208"/>
      <c r="G11" s="209"/>
      <c r="H11" s="209"/>
      <c r="I11" s="209"/>
      <c r="J11" s="210"/>
    </row>
    <row r="12" spans="1:10" x14ac:dyDescent="0.2">
      <c r="A12" s="162" t="s">
        <v>36</v>
      </c>
      <c r="B12" s="162" t="s">
        <v>4</v>
      </c>
      <c r="C12" s="172"/>
      <c r="D12" s="195"/>
      <c r="E12" s="198" t="s">
        <v>493</v>
      </c>
      <c r="F12" s="208"/>
      <c r="G12" s="209"/>
      <c r="H12" s="209"/>
      <c r="I12" s="209"/>
      <c r="J12" s="210"/>
    </row>
    <row r="13" spans="1:10" x14ac:dyDescent="0.2">
      <c r="A13" s="162" t="s">
        <v>38</v>
      </c>
      <c r="B13" s="162" t="s">
        <v>5</v>
      </c>
      <c r="C13" s="172"/>
      <c r="D13" s="195"/>
      <c r="E13" s="198" t="s">
        <v>493</v>
      </c>
      <c r="F13" s="208"/>
      <c r="G13" s="209"/>
      <c r="H13" s="209"/>
      <c r="I13" s="209"/>
      <c r="J13" s="210"/>
    </row>
    <row r="14" spans="1:10" x14ac:dyDescent="0.2">
      <c r="A14" s="162" t="s">
        <v>39</v>
      </c>
      <c r="B14" s="162" t="s">
        <v>126</v>
      </c>
      <c r="C14" s="172"/>
      <c r="D14" s="195"/>
      <c r="E14" s="198" t="s">
        <v>493</v>
      </c>
      <c r="F14" s="208"/>
      <c r="G14" s="209"/>
      <c r="H14" s="209"/>
      <c r="I14" s="209"/>
      <c r="J14" s="210"/>
    </row>
    <row r="15" spans="1:10" x14ac:dyDescent="0.2">
      <c r="A15" s="162" t="s">
        <v>48</v>
      </c>
      <c r="B15" s="162" t="s">
        <v>136</v>
      </c>
      <c r="C15" s="172"/>
      <c r="D15" s="195"/>
      <c r="E15" s="198" t="s">
        <v>493</v>
      </c>
      <c r="F15" s="208"/>
      <c r="G15" s="209"/>
      <c r="H15" s="209"/>
      <c r="I15" s="209"/>
      <c r="J15" s="210"/>
    </row>
    <row r="16" spans="1:10" x14ac:dyDescent="0.2">
      <c r="A16" s="162" t="s">
        <v>49</v>
      </c>
      <c r="B16" s="162" t="s">
        <v>14</v>
      </c>
      <c r="C16" s="172"/>
      <c r="D16" s="195"/>
      <c r="E16" s="198" t="s">
        <v>493</v>
      </c>
      <c r="F16" s="208"/>
      <c r="G16" s="209"/>
      <c r="H16" s="209"/>
      <c r="I16" s="209"/>
      <c r="J16" s="210"/>
    </row>
    <row r="17" spans="1:10" x14ac:dyDescent="0.2">
      <c r="A17" s="162" t="s">
        <v>103</v>
      </c>
      <c r="B17" s="162" t="s">
        <v>144</v>
      </c>
      <c r="C17" s="172"/>
      <c r="D17" s="195"/>
      <c r="E17" s="198" t="s">
        <v>493</v>
      </c>
      <c r="F17" s="208"/>
      <c r="G17" s="209"/>
      <c r="H17" s="209"/>
      <c r="I17" s="209"/>
      <c r="J17" s="210"/>
    </row>
    <row r="18" spans="1:10" ht="10.8" thickBot="1" x14ac:dyDescent="0.25">
      <c r="A18" s="163" t="s">
        <v>106</v>
      </c>
      <c r="B18" s="163" t="s">
        <v>147</v>
      </c>
      <c r="C18" s="173"/>
      <c r="D18" s="196"/>
      <c r="E18" s="199" t="s">
        <v>493</v>
      </c>
      <c r="F18" s="211"/>
      <c r="G18" s="212"/>
      <c r="H18" s="212"/>
      <c r="I18" s="212"/>
      <c r="J18" s="213"/>
    </row>
    <row r="19" spans="1:10" ht="10.8" thickBot="1" x14ac:dyDescent="0.25">
      <c r="A19" s="169"/>
      <c r="B19" s="169"/>
      <c r="C19" s="169"/>
      <c r="D19" s="170"/>
      <c r="E19" s="171"/>
      <c r="F19" s="214"/>
      <c r="G19" s="214"/>
      <c r="H19" s="214"/>
      <c r="I19" s="214"/>
      <c r="J19" s="214"/>
    </row>
    <row r="20" spans="1:10" s="160" customFormat="1" ht="10.8" thickBot="1" x14ac:dyDescent="0.25">
      <c r="A20" s="189" t="s">
        <v>309</v>
      </c>
      <c r="B20" s="189" t="s">
        <v>498</v>
      </c>
      <c r="C20" s="193"/>
      <c r="D20" s="200"/>
      <c r="E20" s="201" t="s">
        <v>493</v>
      </c>
      <c r="F20" s="202"/>
      <c r="G20" s="203"/>
      <c r="H20" s="203"/>
      <c r="I20" s="203"/>
      <c r="J20" s="204"/>
    </row>
    <row r="21" spans="1:10" x14ac:dyDescent="0.2">
      <c r="A21" s="191" t="s">
        <v>312</v>
      </c>
      <c r="B21" s="191" t="s">
        <v>0</v>
      </c>
      <c r="C21" s="192"/>
      <c r="D21" s="194"/>
      <c r="E21" s="197" t="s">
        <v>493</v>
      </c>
      <c r="F21" s="205"/>
      <c r="G21" s="206"/>
      <c r="H21" s="206"/>
      <c r="I21" s="206"/>
      <c r="J21" s="207"/>
    </row>
    <row r="22" spans="1:10" x14ac:dyDescent="0.2">
      <c r="A22" s="162" t="s">
        <v>314</v>
      </c>
      <c r="B22" s="162" t="s">
        <v>122</v>
      </c>
      <c r="C22" s="172"/>
      <c r="D22" s="195"/>
      <c r="E22" s="198" t="s">
        <v>493</v>
      </c>
      <c r="F22" s="208"/>
      <c r="G22" s="209"/>
      <c r="H22" s="209"/>
      <c r="I22" s="209"/>
      <c r="J22" s="210"/>
    </row>
    <row r="23" spans="1:10" x14ac:dyDescent="0.2">
      <c r="A23" s="162" t="s">
        <v>316</v>
      </c>
      <c r="B23" s="162" t="s">
        <v>5</v>
      </c>
      <c r="C23" s="172"/>
      <c r="D23" s="195"/>
      <c r="E23" s="198" t="s">
        <v>493</v>
      </c>
      <c r="F23" s="208"/>
      <c r="G23" s="209"/>
      <c r="H23" s="209"/>
      <c r="I23" s="209"/>
      <c r="J23" s="210"/>
    </row>
    <row r="24" spans="1:10" x14ac:dyDescent="0.2">
      <c r="A24" s="162" t="s">
        <v>319</v>
      </c>
      <c r="B24" s="162" t="s">
        <v>126</v>
      </c>
      <c r="C24" s="172"/>
      <c r="D24" s="195"/>
      <c r="E24" s="198" t="s">
        <v>493</v>
      </c>
      <c r="F24" s="208"/>
      <c r="G24" s="209"/>
      <c r="H24" s="209"/>
      <c r="I24" s="209"/>
      <c r="J24" s="210"/>
    </row>
    <row r="25" spans="1:10" x14ac:dyDescent="0.2">
      <c r="A25" s="162" t="s">
        <v>337</v>
      </c>
      <c r="B25" s="162" t="s">
        <v>154</v>
      </c>
      <c r="C25" s="172"/>
      <c r="D25" s="195"/>
      <c r="E25" s="198" t="s">
        <v>493</v>
      </c>
      <c r="F25" s="208"/>
      <c r="G25" s="209"/>
      <c r="H25" s="209"/>
      <c r="I25" s="209"/>
      <c r="J25" s="210"/>
    </row>
    <row r="26" spans="1:10" x14ac:dyDescent="0.2">
      <c r="A26" s="162" t="s">
        <v>345</v>
      </c>
      <c r="B26" s="162" t="s">
        <v>136</v>
      </c>
      <c r="C26" s="172"/>
      <c r="D26" s="195"/>
      <c r="E26" s="198" t="s">
        <v>493</v>
      </c>
      <c r="F26" s="208"/>
      <c r="G26" s="209"/>
      <c r="H26" s="209"/>
      <c r="I26" s="209"/>
      <c r="J26" s="210"/>
    </row>
    <row r="27" spans="1:10" ht="10.8" thickBot="1" x14ac:dyDescent="0.25">
      <c r="A27" s="163" t="s">
        <v>354</v>
      </c>
      <c r="B27" s="163" t="s">
        <v>14</v>
      </c>
      <c r="C27" s="173"/>
      <c r="D27" s="196"/>
      <c r="E27" s="199" t="s">
        <v>493</v>
      </c>
      <c r="F27" s="211"/>
      <c r="G27" s="212"/>
      <c r="H27" s="212"/>
      <c r="I27" s="212"/>
      <c r="J27" s="213"/>
    </row>
    <row r="28" spans="1:10" ht="10.8" thickBot="1" x14ac:dyDescent="0.25">
      <c r="A28" s="169"/>
      <c r="B28" s="169" t="s">
        <v>491</v>
      </c>
      <c r="C28" s="169"/>
      <c r="D28" s="170"/>
      <c r="E28" s="171"/>
      <c r="F28" s="214"/>
      <c r="G28" s="214"/>
      <c r="H28" s="214"/>
      <c r="I28" s="214"/>
      <c r="J28" s="214"/>
    </row>
    <row r="29" spans="1:10" s="160" customFormat="1" ht="10.8" thickBot="1" x14ac:dyDescent="0.25">
      <c r="A29" s="189" t="s">
        <v>310</v>
      </c>
      <c r="B29" s="189" t="s">
        <v>499</v>
      </c>
      <c r="C29" s="193"/>
      <c r="D29" s="200"/>
      <c r="E29" s="201" t="s">
        <v>493</v>
      </c>
      <c r="F29" s="202"/>
      <c r="G29" s="203"/>
      <c r="H29" s="203"/>
      <c r="I29" s="203"/>
      <c r="J29" s="204"/>
    </row>
    <row r="30" spans="1:10" x14ac:dyDescent="0.2">
      <c r="A30" s="191" t="s">
        <v>356</v>
      </c>
      <c r="B30" s="191" t="s">
        <v>0</v>
      </c>
      <c r="C30" s="192"/>
      <c r="D30" s="194"/>
      <c r="E30" s="197" t="s">
        <v>493</v>
      </c>
      <c r="F30" s="205"/>
      <c r="G30" s="206"/>
      <c r="H30" s="206"/>
      <c r="I30" s="206"/>
      <c r="J30" s="207"/>
    </row>
    <row r="31" spans="1:10" x14ac:dyDescent="0.2">
      <c r="A31" s="162" t="s">
        <v>359</v>
      </c>
      <c r="B31" s="162" t="s">
        <v>5</v>
      </c>
      <c r="C31" s="172"/>
      <c r="D31" s="195"/>
      <c r="E31" s="198" t="s">
        <v>493</v>
      </c>
      <c r="F31" s="208"/>
      <c r="G31" s="209"/>
      <c r="H31" s="209"/>
      <c r="I31" s="209"/>
      <c r="J31" s="210"/>
    </row>
    <row r="32" spans="1:10" x14ac:dyDescent="0.2">
      <c r="A32" s="162" t="s">
        <v>362</v>
      </c>
      <c r="B32" s="162" t="s">
        <v>168</v>
      </c>
      <c r="C32" s="172"/>
      <c r="D32" s="195"/>
      <c r="E32" s="198" t="s">
        <v>493</v>
      </c>
      <c r="F32" s="208"/>
      <c r="G32" s="209"/>
      <c r="H32" s="209"/>
      <c r="I32" s="209"/>
      <c r="J32" s="210"/>
    </row>
    <row r="33" spans="1:10" x14ac:dyDescent="0.2">
      <c r="A33" s="162" t="s">
        <v>380</v>
      </c>
      <c r="B33" s="162" t="s">
        <v>141</v>
      </c>
      <c r="C33" s="172"/>
      <c r="D33" s="195"/>
      <c r="E33" s="198" t="s">
        <v>493</v>
      </c>
      <c r="F33" s="208"/>
      <c r="G33" s="209"/>
      <c r="H33" s="209"/>
      <c r="I33" s="209"/>
      <c r="J33" s="210"/>
    </row>
    <row r="34" spans="1:10" x14ac:dyDescent="0.2">
      <c r="A34" s="162" t="s">
        <v>385</v>
      </c>
      <c r="B34" s="162" t="s">
        <v>137</v>
      </c>
      <c r="C34" s="172"/>
      <c r="D34" s="195"/>
      <c r="E34" s="198" t="s">
        <v>493</v>
      </c>
      <c r="F34" s="208"/>
      <c r="G34" s="209"/>
      <c r="H34" s="209"/>
      <c r="I34" s="209"/>
      <c r="J34" s="210"/>
    </row>
    <row r="35" spans="1:10" ht="10.8" thickBot="1" x14ac:dyDescent="0.25">
      <c r="A35" s="163" t="s">
        <v>388</v>
      </c>
      <c r="B35" s="163" t="s">
        <v>198</v>
      </c>
      <c r="C35" s="173"/>
      <c r="D35" s="196"/>
      <c r="E35" s="199" t="s">
        <v>493</v>
      </c>
      <c r="F35" s="211"/>
      <c r="G35" s="212"/>
      <c r="H35" s="212"/>
      <c r="I35" s="212"/>
      <c r="J35" s="213"/>
    </row>
    <row r="36" spans="1:10" ht="10.8" thickBot="1" x14ac:dyDescent="0.25">
      <c r="A36" s="169"/>
      <c r="B36" s="169"/>
      <c r="C36" s="169"/>
      <c r="D36" s="170"/>
      <c r="E36" s="171"/>
      <c r="F36" s="214"/>
      <c r="G36" s="214"/>
      <c r="H36" s="214"/>
      <c r="I36" s="214"/>
      <c r="J36" s="214"/>
    </row>
    <row r="37" spans="1:10" s="160" customFormat="1" ht="10.8" thickBot="1" x14ac:dyDescent="0.25">
      <c r="A37" s="189" t="s">
        <v>311</v>
      </c>
      <c r="B37" s="189" t="s">
        <v>501</v>
      </c>
      <c r="C37" s="193"/>
      <c r="D37" s="200"/>
      <c r="E37" s="201" t="s">
        <v>493</v>
      </c>
      <c r="F37" s="202"/>
      <c r="G37" s="203"/>
      <c r="H37" s="203"/>
      <c r="I37" s="203"/>
      <c r="J37" s="204"/>
    </row>
    <row r="38" spans="1:10" x14ac:dyDescent="0.2">
      <c r="A38" s="191" t="s">
        <v>390</v>
      </c>
      <c r="B38" s="191" t="s">
        <v>0</v>
      </c>
      <c r="C38" s="192"/>
      <c r="D38" s="194"/>
      <c r="E38" s="197" t="s">
        <v>493</v>
      </c>
      <c r="F38" s="205"/>
      <c r="G38" s="206"/>
      <c r="H38" s="206"/>
      <c r="I38" s="206"/>
      <c r="J38" s="207"/>
    </row>
    <row r="39" spans="1:10" x14ac:dyDescent="0.2">
      <c r="A39" s="162" t="s">
        <v>392</v>
      </c>
      <c r="B39" s="162" t="s">
        <v>122</v>
      </c>
      <c r="C39" s="172"/>
      <c r="D39" s="195"/>
      <c r="E39" s="198" t="s">
        <v>493</v>
      </c>
      <c r="F39" s="208"/>
      <c r="G39" s="209"/>
      <c r="H39" s="209"/>
      <c r="I39" s="209"/>
      <c r="J39" s="210"/>
    </row>
    <row r="40" spans="1:10" x14ac:dyDescent="0.2">
      <c r="A40" s="162" t="s">
        <v>398</v>
      </c>
      <c r="B40" s="162" t="s">
        <v>126</v>
      </c>
      <c r="C40" s="172"/>
      <c r="D40" s="195"/>
      <c r="E40" s="198" t="s">
        <v>493</v>
      </c>
      <c r="F40" s="208"/>
      <c r="G40" s="209"/>
      <c r="H40" s="209"/>
      <c r="I40" s="209"/>
      <c r="J40" s="210"/>
    </row>
    <row r="41" spans="1:10" x14ac:dyDescent="0.2">
      <c r="A41" s="162" t="s">
        <v>419</v>
      </c>
      <c r="B41" s="162" t="s">
        <v>255</v>
      </c>
      <c r="C41" s="172"/>
      <c r="D41" s="195"/>
      <c r="E41" s="198" t="s">
        <v>493</v>
      </c>
      <c r="F41" s="208"/>
      <c r="G41" s="209"/>
      <c r="H41" s="209"/>
      <c r="I41" s="209"/>
      <c r="J41" s="210"/>
    </row>
    <row r="42" spans="1:10" x14ac:dyDescent="0.2">
      <c r="A42" s="162" t="s">
        <v>421</v>
      </c>
      <c r="B42" s="162" t="s">
        <v>14</v>
      </c>
      <c r="C42" s="172"/>
      <c r="D42" s="195"/>
      <c r="E42" s="198" t="s">
        <v>493</v>
      </c>
      <c r="F42" s="208"/>
      <c r="G42" s="209"/>
      <c r="H42" s="209"/>
      <c r="I42" s="209"/>
      <c r="J42" s="210"/>
    </row>
    <row r="43" spans="1:10" x14ac:dyDescent="0.2">
      <c r="A43" s="162" t="s">
        <v>445</v>
      </c>
      <c r="B43" s="162" t="s">
        <v>277</v>
      </c>
      <c r="C43" s="172"/>
      <c r="D43" s="195"/>
      <c r="E43" s="198" t="s">
        <v>493</v>
      </c>
      <c r="F43" s="208"/>
      <c r="G43" s="209"/>
      <c r="H43" s="209"/>
      <c r="I43" s="209"/>
      <c r="J43" s="210"/>
    </row>
    <row r="44" spans="1:10" x14ac:dyDescent="0.2">
      <c r="A44" s="162" t="s">
        <v>458</v>
      </c>
      <c r="B44" s="162" t="s">
        <v>289</v>
      </c>
      <c r="C44" s="172"/>
      <c r="D44" s="195"/>
      <c r="E44" s="198" t="s">
        <v>493</v>
      </c>
      <c r="F44" s="208"/>
      <c r="G44" s="209"/>
      <c r="H44" s="209"/>
      <c r="I44" s="209"/>
      <c r="J44" s="210"/>
    </row>
    <row r="45" spans="1:10" x14ac:dyDescent="0.2">
      <c r="A45" s="162" t="s">
        <v>467</v>
      </c>
      <c r="B45" s="162" t="s">
        <v>296</v>
      </c>
      <c r="C45" s="172"/>
      <c r="D45" s="195"/>
      <c r="E45" s="198" t="s">
        <v>493</v>
      </c>
      <c r="F45" s="208"/>
      <c r="G45" s="209"/>
      <c r="H45" s="209"/>
      <c r="I45" s="209"/>
      <c r="J45" s="210"/>
    </row>
    <row r="46" spans="1:10" ht="10.8" thickBot="1" x14ac:dyDescent="0.25">
      <c r="A46" s="163" t="s">
        <v>478</v>
      </c>
      <c r="B46" s="163" t="s">
        <v>198</v>
      </c>
      <c r="C46" s="173"/>
      <c r="D46" s="196"/>
      <c r="E46" s="199" t="s">
        <v>493</v>
      </c>
      <c r="F46" s="211"/>
      <c r="G46" s="212"/>
      <c r="H46" s="212"/>
      <c r="I46" s="212"/>
      <c r="J46" s="213"/>
    </row>
    <row r="47" spans="1:10" ht="10.8" thickBot="1" x14ac:dyDescent="0.25">
      <c r="B47" s="159" t="s">
        <v>491</v>
      </c>
      <c r="C47" s="189" t="s">
        <v>500</v>
      </c>
      <c r="D47" s="190"/>
    </row>
    <row r="48" spans="1:10" ht="10.8" thickBot="1" x14ac:dyDescent="0.25"/>
    <row r="49" spans="1:10" x14ac:dyDescent="0.2">
      <c r="D49" s="185" t="s">
        <v>494</v>
      </c>
      <c r="E49" s="182" t="s">
        <v>496</v>
      </c>
      <c r="F49" s="177"/>
      <c r="G49" s="178"/>
      <c r="H49" s="178"/>
      <c r="I49" s="178"/>
      <c r="J49" s="179"/>
    </row>
    <row r="50" spans="1:10" ht="10.8" thickBot="1" x14ac:dyDescent="0.25">
      <c r="D50" s="186"/>
      <c r="E50" s="183" t="s">
        <v>497</v>
      </c>
      <c r="F50" s="174"/>
      <c r="G50" s="175"/>
      <c r="H50" s="175"/>
      <c r="I50" s="175"/>
      <c r="J50" s="176"/>
    </row>
    <row r="51" spans="1:10" x14ac:dyDescent="0.2">
      <c r="D51" s="187" t="s">
        <v>495</v>
      </c>
      <c r="E51" s="184" t="s">
        <v>496</v>
      </c>
      <c r="F51" s="180"/>
      <c r="G51" s="161"/>
      <c r="H51" s="161"/>
      <c r="I51" s="161"/>
      <c r="J51" s="181"/>
    </row>
    <row r="52" spans="1:10" ht="10.8" thickBot="1" x14ac:dyDescent="0.25">
      <c r="D52" s="188"/>
      <c r="E52" s="183" t="s">
        <v>497</v>
      </c>
      <c r="F52" s="174"/>
      <c r="G52" s="175"/>
      <c r="H52" s="175"/>
      <c r="I52" s="175"/>
      <c r="J52" s="176"/>
    </row>
    <row r="54" spans="1:10" s="69" customFormat="1" x14ac:dyDescent="0.3">
      <c r="A54" s="11"/>
      <c r="B54" s="42"/>
      <c r="C54" s="11"/>
      <c r="E54" s="11"/>
      <c r="F54" s="18"/>
      <c r="G54" s="17"/>
      <c r="H54" s="11"/>
      <c r="I54" s="11"/>
    </row>
    <row r="55" spans="1:10" s="69" customFormat="1" x14ac:dyDescent="0.3">
      <c r="A55" s="11"/>
      <c r="B55" s="42"/>
      <c r="G55" s="17"/>
      <c r="H55" s="11"/>
      <c r="I55" s="11"/>
    </row>
    <row r="56" spans="1:10" s="69" customFormat="1" x14ac:dyDescent="0.3">
      <c r="A56" s="11"/>
      <c r="B56" s="42"/>
      <c r="G56" s="17"/>
      <c r="H56" s="11"/>
      <c r="I56" s="11"/>
    </row>
    <row r="57" spans="1:10" s="69" customFormat="1" x14ac:dyDescent="0.3">
      <c r="A57" s="11"/>
      <c r="B57" s="42"/>
      <c r="G57" s="17"/>
      <c r="H57" s="11"/>
      <c r="I57" s="11"/>
    </row>
    <row r="58" spans="1:10" s="69" customFormat="1" x14ac:dyDescent="0.3">
      <c r="A58" s="11"/>
      <c r="B58" s="42"/>
      <c r="D58" s="11" t="s">
        <v>76</v>
      </c>
      <c r="G58" s="17"/>
      <c r="H58" s="11"/>
      <c r="I58" s="11"/>
    </row>
    <row r="59" spans="1:10" s="69" customFormat="1" x14ac:dyDescent="0.3">
      <c r="A59" s="11"/>
      <c r="B59" s="42"/>
      <c r="C59" s="11"/>
      <c r="D59" s="17" t="s">
        <v>504</v>
      </c>
      <c r="E59" s="17"/>
      <c r="F59" s="18"/>
      <c r="G59" s="17"/>
      <c r="H59" s="11"/>
      <c r="I59" s="11"/>
    </row>
    <row r="60" spans="1:10" s="69" customFormat="1" x14ac:dyDescent="0.3">
      <c r="A60" s="11"/>
      <c r="B60" s="42"/>
      <c r="C60" s="11"/>
      <c r="D60" s="17"/>
      <c r="E60" s="11"/>
      <c r="F60" s="18"/>
      <c r="G60" s="17"/>
      <c r="H60" s="11"/>
      <c r="I60" s="11"/>
    </row>
    <row r="61" spans="1:10" s="69" customFormat="1" x14ac:dyDescent="0.3">
      <c r="A61" s="11"/>
      <c r="B61" s="42"/>
      <c r="C61" s="11"/>
      <c r="D61" s="17"/>
      <c r="E61" s="17"/>
      <c r="F61" s="18"/>
      <c r="G61" s="17"/>
      <c r="H61" s="11"/>
      <c r="I61" s="11"/>
    </row>
    <row r="62" spans="1:10" s="69" customFormat="1" x14ac:dyDescent="0.3">
      <c r="A62" s="11"/>
      <c r="B62" s="42"/>
      <c r="C62" s="11"/>
      <c r="D62" s="11"/>
      <c r="E62" s="17"/>
      <c r="F62" s="18"/>
      <c r="G62" s="17"/>
      <c r="H62" s="11"/>
      <c r="I62" s="11"/>
    </row>
    <row r="63" spans="1:10" s="69" customFormat="1" x14ac:dyDescent="0.3">
      <c r="A63" s="11"/>
      <c r="B63" s="42"/>
      <c r="C63" s="11"/>
      <c r="D63" s="11"/>
      <c r="E63" s="17"/>
      <c r="F63" s="18"/>
      <c r="G63" s="17"/>
      <c r="H63" s="11"/>
      <c r="I63" s="11"/>
    </row>
  </sheetData>
  <mergeCells count="5">
    <mergeCell ref="A1:B4"/>
    <mergeCell ref="C1:E1"/>
    <mergeCell ref="C2:E2"/>
    <mergeCell ref="C3:E3"/>
    <mergeCell ref="A5:J6"/>
  </mergeCells>
  <conditionalFormatting sqref="F10:J46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Eduardo Mathies</cp:lastModifiedBy>
  <cp:lastPrinted>2019-11-27T12:45:03Z</cp:lastPrinted>
  <dcterms:created xsi:type="dcterms:W3CDTF">2019-05-22T12:26:47Z</dcterms:created>
  <dcterms:modified xsi:type="dcterms:W3CDTF">2019-11-27T13:24:32Z</dcterms:modified>
</cp:coreProperties>
</file>